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ed15/Desktop/"/>
    </mc:Choice>
  </mc:AlternateContent>
  <xr:revisionPtr revIDLastSave="0" documentId="8_{122198C3-606D-C243-BB83-7BE56CFB1E48}" xr6:coauthVersionLast="47" xr6:coauthVersionMax="47" xr10:uidLastSave="{00000000-0000-0000-0000-000000000000}"/>
  <bookViews>
    <workbookView xWindow="0" yWindow="500" windowWidth="38400" windowHeight="21100" tabRatio="943" xr2:uid="{00000000-000D-0000-FFFF-FFFF00000000}"/>
  </bookViews>
  <sheets>
    <sheet name="Teams" sheetId="4" r:id="rId1"/>
    <sheet name="FMGC scorecard" sheetId="7" state="hidden" r:id="rId2"/>
  </sheets>
  <definedNames>
    <definedName name="_xlnm._FilterDatabase" localSheetId="0" hidden="1">Teams!$A$2:$R$2</definedName>
    <definedName name="h10h">'FMGC scorecard'!$M$5</definedName>
    <definedName name="h11h">'FMGC scorecard'!$N$5</definedName>
    <definedName name="h12h">'FMGC scorecard'!$O$5</definedName>
    <definedName name="h13h">'FMGC scorecard'!$P$5</definedName>
    <definedName name="h14h">'FMGC scorecard'!$Q$5</definedName>
    <definedName name="h15h">'FMGC scorecard'!$R$5</definedName>
    <definedName name="h16h">'FMGC scorecard'!$S$5</definedName>
    <definedName name="h17h">'FMGC scorecard'!$T$5</definedName>
    <definedName name="h18h">'FMGC scorecard'!$U$5</definedName>
    <definedName name="h1h">'FMGC scorecard'!$C$5</definedName>
    <definedName name="h2h">'FMGC scorecard'!$D$5</definedName>
    <definedName name="h3h">'FMGC scorecard'!$E$5</definedName>
    <definedName name="h4h">'FMGC scorecard'!$F$5</definedName>
    <definedName name="h5h">'FMGC scorecard'!$G$5</definedName>
    <definedName name="h6h">'FMGC scorecard'!$H$5</definedName>
    <definedName name="h7h">'FMGC scorecard'!$I$5</definedName>
    <definedName name="h8h">'FMGC scorecard'!$J$5</definedName>
    <definedName name="h9h">'FMGC scorecard'!$K$5</definedName>
    <definedName name="_xlnm.Print_Area" localSheetId="0">Teams!$B:$V</definedName>
    <definedName name="tm1d">#REF!</definedName>
    <definedName name="tm2d">#REF!</definedName>
    <definedName name="tm3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4" l="1"/>
  <c r="I10" i="4" s="1"/>
  <c r="O10" i="4"/>
  <c r="O71" i="4"/>
  <c r="P71" i="4" s="1"/>
  <c r="H71" i="4"/>
  <c r="O70" i="4"/>
  <c r="P70" i="4" s="1"/>
  <c r="H70" i="4"/>
  <c r="I70" i="4" s="1"/>
  <c r="O69" i="4"/>
  <c r="P69" i="4" s="1"/>
  <c r="H69" i="4"/>
  <c r="I69" i="4" s="1"/>
  <c r="O68" i="4"/>
  <c r="P68" i="4" s="1"/>
  <c r="H68" i="4"/>
  <c r="I68" i="4" s="1"/>
  <c r="O67" i="4"/>
  <c r="P67" i="4" s="1"/>
  <c r="H67" i="4"/>
  <c r="O66" i="4"/>
  <c r="P66" i="4" s="1"/>
  <c r="H66" i="4"/>
  <c r="O64" i="4"/>
  <c r="P64" i="4" s="1"/>
  <c r="H64" i="4"/>
  <c r="I64" i="4" s="1"/>
  <c r="O63" i="4"/>
  <c r="P63" i="4" s="1"/>
  <c r="H63" i="4"/>
  <c r="I63" i="4" s="1"/>
  <c r="O62" i="4"/>
  <c r="P62" i="4" s="1"/>
  <c r="H62" i="4"/>
  <c r="O61" i="4"/>
  <c r="P61" i="4" s="1"/>
  <c r="H61" i="4"/>
  <c r="O60" i="4"/>
  <c r="P60" i="4" s="1"/>
  <c r="H60" i="4"/>
  <c r="I60" i="4" s="1"/>
  <c r="O59" i="4"/>
  <c r="P59" i="4" s="1"/>
  <c r="H59" i="4"/>
  <c r="I59" i="4" s="1"/>
  <c r="O57" i="4"/>
  <c r="P57" i="4" s="1"/>
  <c r="H57" i="4"/>
  <c r="I57" i="4" s="1"/>
  <c r="O56" i="4"/>
  <c r="P56" i="4" s="1"/>
  <c r="H56" i="4"/>
  <c r="I56" i="4" s="1"/>
  <c r="O55" i="4"/>
  <c r="P55" i="4" s="1"/>
  <c r="H55" i="4"/>
  <c r="I55" i="4" s="1"/>
  <c r="O41" i="4"/>
  <c r="P41" i="4" s="1"/>
  <c r="H41" i="4"/>
  <c r="I41" i="4" s="1"/>
  <c r="O54" i="4"/>
  <c r="P54" i="4" s="1"/>
  <c r="H54" i="4"/>
  <c r="O53" i="4"/>
  <c r="P53" i="4" s="1"/>
  <c r="H53" i="4"/>
  <c r="I53" i="4" s="1"/>
  <c r="O52" i="4"/>
  <c r="P52" i="4" s="1"/>
  <c r="H52" i="4"/>
  <c r="I52" i="4" s="1"/>
  <c r="O50" i="4"/>
  <c r="P50" i="4" s="1"/>
  <c r="H50" i="4"/>
  <c r="I50" i="4" s="1"/>
  <c r="O49" i="4"/>
  <c r="P49" i="4" s="1"/>
  <c r="H49" i="4"/>
  <c r="I49" i="4" s="1"/>
  <c r="O43" i="4"/>
  <c r="P43" i="4" s="1"/>
  <c r="H43" i="4"/>
  <c r="O48" i="4"/>
  <c r="P48" i="4" s="1"/>
  <c r="H48" i="4"/>
  <c r="I48" i="4" s="1"/>
  <c r="O47" i="4"/>
  <c r="P47" i="4" s="1"/>
  <c r="H47" i="4"/>
  <c r="I47" i="4" s="1"/>
  <c r="O46" i="4"/>
  <c r="P46" i="4" s="1"/>
  <c r="H46" i="4"/>
  <c r="I46" i="4" s="1"/>
  <c r="O45" i="4"/>
  <c r="P45" i="4" s="1"/>
  <c r="H45" i="4"/>
  <c r="O25" i="4"/>
  <c r="P25" i="4" s="1"/>
  <c r="H25" i="4"/>
  <c r="I25" i="4" s="1"/>
  <c r="O42" i="4"/>
  <c r="P42" i="4" s="1"/>
  <c r="H42" i="4"/>
  <c r="I42" i="4" s="1"/>
  <c r="O40" i="4"/>
  <c r="P40" i="4" s="1"/>
  <c r="H40" i="4"/>
  <c r="I40" i="4" s="1"/>
  <c r="O39" i="4"/>
  <c r="P39" i="4" s="1"/>
  <c r="H39" i="4"/>
  <c r="I39" i="4" s="1"/>
  <c r="O38" i="4"/>
  <c r="P38" i="4" s="1"/>
  <c r="H38" i="4"/>
  <c r="I38" i="4" s="1"/>
  <c r="O36" i="4"/>
  <c r="P36" i="4" s="1"/>
  <c r="H36" i="4"/>
  <c r="I36" i="4" s="1"/>
  <c r="O35" i="4"/>
  <c r="P35" i="4" s="1"/>
  <c r="H35" i="4"/>
  <c r="I35" i="4" s="1"/>
  <c r="O34" i="4"/>
  <c r="P34" i="4" s="1"/>
  <c r="H34" i="4"/>
  <c r="I34" i="4" s="1"/>
  <c r="O33" i="4"/>
  <c r="P33" i="4" s="1"/>
  <c r="H33" i="4"/>
  <c r="I33" i="4" s="1"/>
  <c r="O31" i="4"/>
  <c r="H31" i="4"/>
  <c r="I31" i="4" s="1"/>
  <c r="O32" i="4"/>
  <c r="P32" i="4" s="1"/>
  <c r="H32" i="4"/>
  <c r="O29" i="4"/>
  <c r="P29" i="4" s="1"/>
  <c r="H29" i="4"/>
  <c r="O28" i="4"/>
  <c r="P28" i="4" s="1"/>
  <c r="H28" i="4"/>
  <c r="O27" i="4"/>
  <c r="P27" i="4" s="1"/>
  <c r="H27" i="4"/>
  <c r="I27" i="4" s="1"/>
  <c r="O26" i="4"/>
  <c r="P26" i="4" s="1"/>
  <c r="H26" i="4"/>
  <c r="O24" i="4"/>
  <c r="P24" i="4" s="1"/>
  <c r="H24" i="4"/>
  <c r="I24" i="4" s="1"/>
  <c r="O21" i="4"/>
  <c r="P21" i="4" s="1"/>
  <c r="H21" i="4"/>
  <c r="I21" i="4" s="1"/>
  <c r="O22" i="4"/>
  <c r="H22" i="4"/>
  <c r="I22" i="4" s="1"/>
  <c r="O20" i="4"/>
  <c r="P20" i="4" s="1"/>
  <c r="H20" i="4"/>
  <c r="I20" i="4" s="1"/>
  <c r="O19" i="4"/>
  <c r="P19" i="4" s="1"/>
  <c r="H19" i="4"/>
  <c r="I19" i="4" s="1"/>
  <c r="O18" i="4"/>
  <c r="P18" i="4" s="1"/>
  <c r="H18" i="4"/>
  <c r="O17" i="4"/>
  <c r="P17" i="4" s="1"/>
  <c r="H17" i="4"/>
  <c r="I17" i="4" s="1"/>
  <c r="O15" i="4"/>
  <c r="P15" i="4" s="1"/>
  <c r="H15" i="4"/>
  <c r="O14" i="4"/>
  <c r="P14" i="4" s="1"/>
  <c r="H14" i="4"/>
  <c r="I14" i="4" s="1"/>
  <c r="O13" i="4"/>
  <c r="P13" i="4" s="1"/>
  <c r="H13" i="4"/>
  <c r="O12" i="4"/>
  <c r="P12" i="4" s="1"/>
  <c r="H12" i="4"/>
  <c r="I12" i="4" s="1"/>
  <c r="O11" i="4"/>
  <c r="P11" i="4" s="1"/>
  <c r="H11" i="4"/>
  <c r="O8" i="4"/>
  <c r="P8" i="4" s="1"/>
  <c r="H8" i="4"/>
  <c r="I8" i="4" s="1"/>
  <c r="O7" i="4"/>
  <c r="P7" i="4" s="1"/>
  <c r="H7" i="4"/>
  <c r="I7" i="4" s="1"/>
  <c r="O6" i="4"/>
  <c r="P6" i="4" s="1"/>
  <c r="H6" i="4"/>
  <c r="O5" i="4"/>
  <c r="P5" i="4" s="1"/>
  <c r="H5" i="4"/>
  <c r="I5" i="4" s="1"/>
  <c r="O4" i="4"/>
  <c r="P4" i="4" s="1"/>
  <c r="H4" i="4"/>
  <c r="O3" i="4"/>
  <c r="P3" i="4" s="1"/>
  <c r="H3" i="4"/>
  <c r="I3" i="4" s="1"/>
  <c r="R10" i="4" l="1"/>
  <c r="P10" i="4"/>
  <c r="R71" i="4"/>
  <c r="R62" i="4"/>
  <c r="R67" i="4"/>
  <c r="R4" i="4"/>
  <c r="R29" i="4"/>
  <c r="R15" i="4"/>
  <c r="R31" i="4"/>
  <c r="R42" i="4"/>
  <c r="R61" i="4"/>
  <c r="R3" i="4"/>
  <c r="R12" i="4"/>
  <c r="R43" i="4"/>
  <c r="R50" i="4"/>
  <c r="R59" i="4"/>
  <c r="R18" i="4"/>
  <c r="R22" i="4"/>
  <c r="R28" i="4"/>
  <c r="R45" i="4"/>
  <c r="R54" i="4"/>
  <c r="R66" i="4"/>
  <c r="I18" i="4"/>
  <c r="P22" i="4"/>
  <c r="I45" i="4"/>
  <c r="I43" i="4"/>
  <c r="I54" i="4"/>
  <c r="I62" i="4"/>
  <c r="I67" i="4"/>
  <c r="R11" i="4"/>
  <c r="R13" i="4"/>
  <c r="I15" i="4"/>
  <c r="R26" i="4"/>
  <c r="I28" i="4"/>
  <c r="I29" i="4"/>
  <c r="I61" i="4"/>
  <c r="I66" i="4"/>
  <c r="R68" i="4"/>
  <c r="I71" i="4"/>
  <c r="R6" i="4"/>
  <c r="I11" i="4"/>
  <c r="I13" i="4"/>
  <c r="R20" i="4"/>
  <c r="R21" i="4"/>
  <c r="R24" i="4"/>
  <c r="I26" i="4"/>
  <c r="R35" i="4"/>
  <c r="R40" i="4"/>
  <c r="R46" i="4"/>
  <c r="R49" i="4"/>
  <c r="R57" i="4"/>
  <c r="I6" i="4"/>
  <c r="I4" i="4"/>
  <c r="R8" i="4"/>
  <c r="R32" i="4"/>
  <c r="I32" i="4"/>
  <c r="P31" i="4"/>
  <c r="R5" i="4"/>
  <c r="R17" i="4"/>
  <c r="R47" i="4"/>
  <c r="R63" i="4"/>
  <c r="R19" i="4"/>
  <c r="R34" i="4"/>
  <c r="R53" i="4"/>
  <c r="R70" i="4"/>
  <c r="R7" i="4"/>
  <c r="R14" i="4"/>
  <c r="R27" i="4"/>
  <c r="R36" i="4"/>
  <c r="R39" i="4"/>
  <c r="R41" i="4"/>
  <c r="R52" i="4"/>
  <c r="R33" i="4"/>
  <c r="R38" i="4"/>
  <c r="R25" i="4"/>
  <c r="R48" i="4"/>
  <c r="R56" i="4"/>
  <c r="R55" i="4"/>
  <c r="R60" i="4"/>
  <c r="R64" i="4"/>
  <c r="R69" i="4"/>
</calcChain>
</file>

<file path=xl/sharedStrings.xml><?xml version="1.0" encoding="utf-8"?>
<sst xmlns="http://schemas.openxmlformats.org/spreadsheetml/2006/main" count="345" uniqueCount="156">
  <si>
    <t>Hole</t>
  </si>
  <si>
    <t>Flight</t>
  </si>
  <si>
    <t>SR</t>
  </si>
  <si>
    <t>INDEX</t>
  </si>
  <si>
    <t>HDCP</t>
  </si>
  <si>
    <t>HOGAN</t>
  </si>
  <si>
    <t>Lightsey, Jamie</t>
  </si>
  <si>
    <t>Steiner, Jason</t>
  </si>
  <si>
    <t>Brunelle, Jeff</t>
  </si>
  <si>
    <t>NICKLAUS</t>
  </si>
  <si>
    <t>Sturick, Dave</t>
  </si>
  <si>
    <t>PALMER</t>
  </si>
  <si>
    <t>Hilton, Richard</t>
  </si>
  <si>
    <t>Hilton, Riley</t>
  </si>
  <si>
    <t>NELSON</t>
  </si>
  <si>
    <t>Fricke, Rick</t>
  </si>
  <si>
    <t>Welch, Burt</t>
  </si>
  <si>
    <t>Nicolini, Mike</t>
  </si>
  <si>
    <t>JONES</t>
  </si>
  <si>
    <t>Teachout, Paul</t>
  </si>
  <si>
    <t>SARAZEN</t>
  </si>
  <si>
    <t>Rugg, Dayton</t>
  </si>
  <si>
    <t>Ringley, Ron</t>
  </si>
  <si>
    <t>Plummer, Tim</t>
  </si>
  <si>
    <t>Knepp, Jim</t>
  </si>
  <si>
    <t>X</t>
  </si>
  <si>
    <t>SNEAD</t>
  </si>
  <si>
    <t>Tasker, Bill</t>
  </si>
  <si>
    <t>Chivari, Tony</t>
  </si>
  <si>
    <t>Johnson, Rick</t>
  </si>
  <si>
    <t>Woodruff, Jeff</t>
  </si>
  <si>
    <t>PLAYER</t>
  </si>
  <si>
    <t>Guill, Jim</t>
  </si>
  <si>
    <t>Hartley, Brad</t>
  </si>
  <si>
    <t>WATSON</t>
  </si>
  <si>
    <t>Witherspoon, Mike</t>
  </si>
  <si>
    <t>VARDON</t>
  </si>
  <si>
    <t>White Tees</t>
  </si>
  <si>
    <t>Hdcp</t>
  </si>
  <si>
    <t>Par</t>
  </si>
  <si>
    <t>Gold Tees</t>
  </si>
  <si>
    <t>Culler, Baxter</t>
  </si>
  <si>
    <t>Hill, Tim</t>
  </si>
  <si>
    <t>Quigley, Curt</t>
  </si>
  <si>
    <t>Ross, Bill</t>
  </si>
  <si>
    <t>Kirchner, Steve</t>
  </si>
  <si>
    <t>Stegall, Jody</t>
  </si>
  <si>
    <t>Boyer, Rob</t>
  </si>
  <si>
    <t>Turner, Arbie</t>
  </si>
  <si>
    <t>Loescher, Bob</t>
  </si>
  <si>
    <t>Ferrell, Greg</t>
  </si>
  <si>
    <t>Presnell, Devin</t>
  </si>
  <si>
    <t>Burnier, Ron</t>
  </si>
  <si>
    <t>Breig, Jake</t>
  </si>
  <si>
    <t>Windell, Jackson</t>
  </si>
  <si>
    <t>Ross, Will</t>
  </si>
  <si>
    <t>Warren, Charles</t>
  </si>
  <si>
    <t>Sturick, Mike</t>
  </si>
  <si>
    <t>Kurup, Anand</t>
  </si>
  <si>
    <t>Iyer, Ashok</t>
  </si>
  <si>
    <t>Johnson, Logan</t>
  </si>
  <si>
    <t>.45 index</t>
  </si>
  <si>
    <t>.45 hdcp</t>
  </si>
  <si>
    <t>Granger, Mike</t>
  </si>
  <si>
    <t>Lewis, James</t>
  </si>
  <si>
    <t>Granger, Don</t>
  </si>
  <si>
    <t>XX</t>
  </si>
  <si>
    <t>Fairley, Dan</t>
  </si>
  <si>
    <t>Teachout, Chris</t>
  </si>
  <si>
    <t>Maus, Steve</t>
  </si>
  <si>
    <t>Alexander, Chris</t>
  </si>
  <si>
    <t>Whitman, Shane</t>
  </si>
  <si>
    <t>Whitman, Steve</t>
  </si>
  <si>
    <t>Page, Dan</t>
  </si>
  <si>
    <t>Layle, Bill</t>
  </si>
  <si>
    <t>Layle, Chris</t>
  </si>
  <si>
    <t>Couchenour, Scott</t>
  </si>
  <si>
    <t>Braxton, Mack</t>
  </si>
  <si>
    <t>Schaefer, Bob</t>
  </si>
  <si>
    <t>Greene, Steve</t>
  </si>
  <si>
    <t>Currie, Jake</t>
  </si>
  <si>
    <t>Blackwell, Jim</t>
  </si>
  <si>
    <t>Frazier, Dean</t>
  </si>
  <si>
    <t>Lewis, Scott</t>
  </si>
  <si>
    <t>Lewis, Jay</t>
  </si>
  <si>
    <t>Lewis, Dave</t>
  </si>
  <si>
    <t>Whiteside, David</t>
  </si>
  <si>
    <t>Bolin, Ricky</t>
  </si>
  <si>
    <t>Armstrong, Clif</t>
  </si>
  <si>
    <t>Couchenour, Dan</t>
  </si>
  <si>
    <t>Greemon, Greg</t>
  </si>
  <si>
    <t>Sullivan, Steve</t>
  </si>
  <si>
    <t>Jacobson, Kevin</t>
  </si>
  <si>
    <t>Giampietro, Steve</t>
  </si>
  <si>
    <t>Iagnemma, Adam</t>
  </si>
  <si>
    <t>Trull, Steve</t>
  </si>
  <si>
    <t>Jackley, John</t>
  </si>
  <si>
    <t>Reichelt, Tim</t>
  </si>
  <si>
    <t>Carpenter, Cody</t>
  </si>
  <si>
    <t>Granger, Scott</t>
  </si>
  <si>
    <t>Munroe, Gary</t>
  </si>
  <si>
    <t>Wyatt, Dave</t>
  </si>
  <si>
    <t>Hall, Bill</t>
  </si>
  <si>
    <t>Hall, Billy</t>
  </si>
  <si>
    <t>Monroe, Kyle</t>
  </si>
  <si>
    <t>Bockman, Chris</t>
  </si>
  <si>
    <t>Carpenter, Jeff</t>
  </si>
  <si>
    <t>Linnean, Aaron</t>
  </si>
  <si>
    <t>Grainger, Jim</t>
  </si>
  <si>
    <t>Couchenour, Jacob</t>
  </si>
  <si>
    <t>Pitzer, Bob</t>
  </si>
  <si>
    <t>Evans, Marty</t>
  </si>
  <si>
    <t>Carpenter, Bernie</t>
  </si>
  <si>
    <t>Sabino, Mark</t>
  </si>
  <si>
    <t>Brightman, Ryan</t>
  </si>
  <si>
    <t>McGuirk, Tim</t>
  </si>
  <si>
    <t>McGuirk, Patrick</t>
  </si>
  <si>
    <t>Janowicz, Nicholas</t>
  </si>
  <si>
    <t>Janowicz, Timothy</t>
  </si>
  <si>
    <t>Rouse, Kenny</t>
  </si>
  <si>
    <t>Rush, Tom</t>
  </si>
  <si>
    <t>Schaefer, Paul</t>
  </si>
  <si>
    <t>Currie, Dave</t>
  </si>
  <si>
    <t>Migliorini, Cole</t>
  </si>
  <si>
    <t>Migliorini, Mike</t>
  </si>
  <si>
    <t>Bassett, Stacey</t>
  </si>
  <si>
    <t>Brighton, Casey</t>
  </si>
  <si>
    <t>Covert, Gary</t>
  </si>
  <si>
    <t>Winkler, Todd</t>
  </si>
  <si>
    <t>Andalora, Paul</t>
  </si>
  <si>
    <t>Morris, Daniel</t>
  </si>
  <si>
    <t>Meyer, Stephen</t>
  </si>
  <si>
    <t>Fling, Chuck</t>
  </si>
  <si>
    <t>Ramsey, Chris</t>
  </si>
  <si>
    <t>Del Vecchio, Joe</t>
  </si>
  <si>
    <t>Jones, Naeem</t>
  </si>
  <si>
    <t>Papesh, Ron</t>
  </si>
  <si>
    <t>DeGraff, Pieter</t>
  </si>
  <si>
    <t>Riga, Edward</t>
  </si>
  <si>
    <t>Turner, Wes</t>
  </si>
  <si>
    <t>Trull, Dallas</t>
  </si>
  <si>
    <t>Guest</t>
  </si>
  <si>
    <t xml:space="preserve"> </t>
  </si>
  <si>
    <t>Moran, Conner "Mig"</t>
  </si>
  <si>
    <t>Patterson, Ashley</t>
  </si>
  <si>
    <t xml:space="preserve">Member </t>
  </si>
  <si>
    <t>POINTS</t>
  </si>
  <si>
    <t xml:space="preserve">FLIGHT </t>
  </si>
  <si>
    <t>WINNERS</t>
  </si>
  <si>
    <t>CALCUTTA</t>
  </si>
  <si>
    <t>SHOOTOUT</t>
  </si>
  <si>
    <t>1ST</t>
  </si>
  <si>
    <t>2ND</t>
  </si>
  <si>
    <t>3RD</t>
  </si>
  <si>
    <t>2ND WILDCARD</t>
  </si>
  <si>
    <t>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</si>
</sst>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9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4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theme="7" tint="-0.249977111117893"/>
      <name val="Arial"/>
      <family val="2"/>
    </font>
    <font>
      <b/>
      <sz val="12"/>
      <color theme="5" tint="0.39997558519241921"/>
      <name val="Arial"/>
      <family val="2"/>
    </font>
    <font>
      <b/>
      <sz val="12"/>
      <color rgb="FF00B050"/>
      <name val="Arial"/>
      <family val="2"/>
    </font>
    <font>
      <b/>
      <sz val="12"/>
      <color rgb="FFFF33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>
      <alignment horizontal="left"/>
    </xf>
    <xf numFmtId="43" fontId="4" fillId="0" borderId="0" applyFont="0" applyFill="0" applyBorder="0" applyAlignment="0" applyProtection="0"/>
  </cellStyleXfs>
  <cellXfs count="60">
    <xf numFmtId="0" fontId="0" fillId="0" borderId="0" xfId="0"/>
    <xf numFmtId="1" fontId="2" fillId="5" borderId="1" xfId="2" applyNumberFormat="1" applyFont="1" applyFill="1" applyBorder="1" applyAlignment="1">
      <alignment horizontal="center"/>
    </xf>
    <xf numFmtId="1" fontId="2" fillId="2" borderId="1" xfId="2" applyNumberFormat="1" applyFont="1" applyFill="1" applyBorder="1"/>
    <xf numFmtId="164" fontId="2" fillId="2" borderId="2" xfId="2" applyNumberFormat="1" applyFont="1" applyFill="1" applyBorder="1" applyAlignment="1">
      <alignment horizontal="right"/>
    </xf>
    <xf numFmtId="1" fontId="2" fillId="5" borderId="3" xfId="2" applyNumberFormat="1" applyFont="1" applyFill="1" applyBorder="1" applyAlignment="1">
      <alignment horizontal="center"/>
    </xf>
    <xf numFmtId="1" fontId="2" fillId="0" borderId="3" xfId="2" applyNumberFormat="1" applyFont="1" applyBorder="1" applyAlignment="1">
      <alignment horizontal="center"/>
    </xf>
    <xf numFmtId="1" fontId="2" fillId="5" borderId="4" xfId="2" applyNumberFormat="1" applyFont="1" applyFill="1" applyBorder="1" applyAlignment="1">
      <alignment horizontal="center"/>
    </xf>
    <xf numFmtId="164" fontId="2" fillId="2" borderId="5" xfId="2" applyNumberFormat="1" applyFont="1" applyFill="1" applyBorder="1" applyAlignment="1">
      <alignment horizontal="right"/>
    </xf>
    <xf numFmtId="1" fontId="2" fillId="5" borderId="6" xfId="2" applyNumberFormat="1" applyFont="1" applyFill="1" applyBorder="1" applyAlignment="1">
      <alignment horizontal="center"/>
    </xf>
    <xf numFmtId="1" fontId="2" fillId="2" borderId="6" xfId="2" applyNumberFormat="1" applyFont="1" applyFill="1" applyBorder="1"/>
    <xf numFmtId="164" fontId="2" fillId="2" borderId="7" xfId="2" applyNumberFormat="1" applyFont="1" applyFill="1" applyBorder="1" applyAlignment="1">
      <alignment horizontal="right"/>
    </xf>
    <xf numFmtId="1" fontId="2" fillId="5" borderId="8" xfId="2" applyNumberFormat="1" applyFont="1" applyFill="1" applyBorder="1" applyAlignment="1">
      <alignment horizontal="center"/>
    </xf>
    <xf numFmtId="1" fontId="2" fillId="5" borderId="9" xfId="2" applyNumberFormat="1" applyFont="1" applyFill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3" borderId="1" xfId="4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6" fillId="0" borderId="1" xfId="1" applyFont="1" applyBorder="1"/>
    <xf numFmtId="0" fontId="7" fillId="0" borderId="1" xfId="1" applyFont="1" applyBorder="1"/>
    <xf numFmtId="0" fontId="8" fillId="6" borderId="1" xfId="0" applyFont="1" applyFill="1" applyBorder="1"/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/>
    <xf numFmtId="0" fontId="8" fillId="0" borderId="1" xfId="0" applyFont="1" applyBorder="1"/>
    <xf numFmtId="0" fontId="9" fillId="0" borderId="1" xfId="4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1" fontId="9" fillId="0" borderId="1" xfId="0" applyNumberFormat="1" applyFont="1" applyBorder="1" applyAlignment="1">
      <alignment horizontal="center"/>
    </xf>
    <xf numFmtId="0" fontId="10" fillId="6" borderId="1" xfId="0" applyFont="1" applyFill="1" applyBorder="1"/>
    <xf numFmtId="0" fontId="8" fillId="4" borderId="1" xfId="0" applyFont="1" applyFill="1" applyBorder="1" applyAlignment="1">
      <alignment horizontal="center"/>
    </xf>
    <xf numFmtId="0" fontId="10" fillId="0" borderId="1" xfId="4" applyNumberFormat="1" applyFont="1" applyBorder="1" applyAlignment="1">
      <alignment horizontal="center"/>
    </xf>
    <xf numFmtId="0" fontId="11" fillId="0" borderId="1" xfId="1" applyFont="1" applyBorder="1"/>
    <xf numFmtId="0" fontId="12" fillId="0" borderId="1" xfId="1" applyFont="1" applyBorder="1"/>
    <xf numFmtId="0" fontId="8" fillId="7" borderId="1" xfId="0" applyFont="1" applyFill="1" applyBorder="1" applyAlignment="1">
      <alignment horizontal="center"/>
    </xf>
    <xf numFmtId="0" fontId="13" fillId="0" borderId="1" xfId="1" applyFont="1" applyBorder="1"/>
    <xf numFmtId="0" fontId="14" fillId="0" borderId="1" xfId="1" applyFont="1" applyBorder="1"/>
    <xf numFmtId="0" fontId="15" fillId="0" borderId="1" xfId="1" applyFont="1" applyBorder="1"/>
    <xf numFmtId="0" fontId="6" fillId="6" borderId="1" xfId="1" applyFont="1" applyFill="1" applyBorder="1"/>
    <xf numFmtId="164" fontId="6" fillId="6" borderId="1" xfId="1" applyNumberFormat="1" applyFont="1" applyFill="1" applyBorder="1" applyAlignment="1">
      <alignment horizontal="center"/>
    </xf>
    <xf numFmtId="164" fontId="6" fillId="0" borderId="1" xfId="4" applyNumberFormat="1" applyFont="1" applyFill="1" applyBorder="1" applyAlignment="1">
      <alignment horizontal="center"/>
    </xf>
    <xf numFmtId="0" fontId="16" fillId="0" borderId="1" xfId="1" applyFont="1" applyBorder="1"/>
    <xf numFmtId="0" fontId="17" fillId="0" borderId="1" xfId="1" applyFont="1" applyBorder="1"/>
    <xf numFmtId="0" fontId="6" fillId="6" borderId="1" xfId="1" applyFont="1" applyFill="1" applyBorder="1" applyAlignment="1">
      <alignment horizontal="right"/>
    </xf>
    <xf numFmtId="1" fontId="10" fillId="0" borderId="1" xfId="0" applyNumberFormat="1" applyFont="1" applyBorder="1" applyAlignment="1">
      <alignment horizontal="center"/>
    </xf>
    <xf numFmtId="0" fontId="18" fillId="0" borderId="1" xfId="1" applyFont="1" applyBorder="1"/>
    <xf numFmtId="164" fontId="8" fillId="0" borderId="1" xfId="4" applyNumberFormat="1" applyFont="1" applyBorder="1" applyAlignment="1">
      <alignment horizontal="center"/>
    </xf>
    <xf numFmtId="1" fontId="8" fillId="0" borderId="1" xfId="0" applyNumberFormat="1" applyFont="1" applyBorder="1"/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</cellXfs>
  <cellStyles count="5">
    <cellStyle name="Comma" xfId="4" builtinId="3"/>
    <cellStyle name="Normal" xfId="0" builtinId="0"/>
    <cellStyle name="Normal 2" xfId="1" xr:uid="{00000000-0005-0000-0000-000002000000}"/>
    <cellStyle name="Normal 3" xfId="3" xr:uid="{00000000-0005-0000-0000-000003000000}"/>
    <cellStyle name="Normal_Sheet1" xfId="2" xr:uid="{00000000-0005-0000-0000-000004000000}"/>
  </cellStyles>
  <dxfs count="0"/>
  <tableStyles count="0" defaultTableStyle="TableStyleMedium2" defaultPivotStyle="PivotStyleLight16"/>
  <colors>
    <mruColors>
      <color rgb="FF92C3DC"/>
      <color rgb="FFFF33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V72"/>
  <sheetViews>
    <sheetView tabSelected="1" zoomScale="130" zoomScaleNormal="130" workbookViewId="0">
      <pane ySplit="2" topLeftCell="A3" activePane="bottomLeft" state="frozen"/>
      <selection activeCell="F389" sqref="F389:U390"/>
      <selection pane="bottomLeft" activeCell="B2" sqref="B2"/>
    </sheetView>
  </sheetViews>
  <sheetFormatPr baseColWidth="10" defaultColWidth="19.1640625" defaultRowHeight="16"/>
  <cols>
    <col min="1" max="1" width="12" style="13" bestFit="1" customWidth="1"/>
    <col min="2" max="2" width="12" style="50" customWidth="1"/>
    <col min="3" max="3" width="9.33203125" style="14" customWidth="1"/>
    <col min="4" max="4" width="19.1640625" style="40"/>
    <col min="5" max="5" width="6.6640625" style="16" customWidth="1"/>
    <col min="6" max="6" width="0.33203125" style="16" hidden="1" customWidth="1"/>
    <col min="7" max="7" width="7.6640625" style="41" hidden="1" customWidth="1"/>
    <col min="8" max="8" width="0.1640625" style="17" hidden="1" customWidth="1"/>
    <col min="9" max="9" width="11" style="42" hidden="1" customWidth="1"/>
    <col min="10" max="10" width="6" style="14" customWidth="1"/>
    <col min="11" max="11" width="20.6640625" style="40" customWidth="1"/>
    <col min="12" max="12" width="5.83203125" style="16" customWidth="1"/>
    <col min="13" max="13" width="8.1640625" style="16" hidden="1" customWidth="1"/>
    <col min="14" max="14" width="0.33203125" style="16" hidden="1" customWidth="1"/>
    <col min="15" max="15" width="9.6640625" style="17" hidden="1" customWidth="1"/>
    <col min="16" max="16" width="0.1640625" style="17" customWidth="1"/>
    <col min="17" max="17" width="3.6640625" style="14" hidden="1" customWidth="1"/>
    <col min="18" max="18" width="0.33203125" style="14" customWidth="1"/>
    <col min="19" max="19" width="14.5" style="14" customWidth="1"/>
    <col min="20" max="20" width="19.1640625" style="14"/>
    <col min="21" max="21" width="15.5" style="14" customWidth="1"/>
    <col min="22" max="22" width="15" style="14" customWidth="1"/>
    <col min="23" max="16384" width="19.1640625" style="20"/>
  </cols>
  <sheetData>
    <row r="1" spans="1:22">
      <c r="B1" s="50" t="s">
        <v>155</v>
      </c>
      <c r="S1" s="14" t="s">
        <v>146</v>
      </c>
      <c r="T1" s="14" t="s">
        <v>147</v>
      </c>
      <c r="U1" s="14" t="s">
        <v>149</v>
      </c>
      <c r="V1" s="14" t="s">
        <v>150</v>
      </c>
    </row>
    <row r="2" spans="1:22">
      <c r="A2" s="13" t="s">
        <v>1</v>
      </c>
      <c r="D2" s="15" t="s">
        <v>145</v>
      </c>
      <c r="E2" s="16" t="s">
        <v>2</v>
      </c>
      <c r="F2" s="16" t="s">
        <v>3</v>
      </c>
      <c r="G2" s="16" t="s">
        <v>4</v>
      </c>
      <c r="H2" s="17" t="s">
        <v>62</v>
      </c>
      <c r="I2" s="18" t="s">
        <v>62</v>
      </c>
      <c r="K2" s="15" t="s">
        <v>141</v>
      </c>
      <c r="L2" s="16" t="s">
        <v>2</v>
      </c>
      <c r="M2" s="16" t="s">
        <v>3</v>
      </c>
      <c r="N2" s="16" t="s">
        <v>4</v>
      </c>
      <c r="O2" s="17" t="s">
        <v>61</v>
      </c>
      <c r="P2" s="19"/>
      <c r="S2" s="20"/>
      <c r="T2" s="14" t="s">
        <v>148</v>
      </c>
      <c r="U2" s="14" t="s">
        <v>148</v>
      </c>
      <c r="V2" s="14" t="s">
        <v>148</v>
      </c>
    </row>
    <row r="3" spans="1:22">
      <c r="A3" s="21" t="s">
        <v>5</v>
      </c>
      <c r="B3" s="51" t="s">
        <v>5</v>
      </c>
      <c r="C3" s="14">
        <v>1</v>
      </c>
      <c r="D3" s="22" t="s">
        <v>6</v>
      </c>
      <c r="E3" s="23"/>
      <c r="F3" s="24">
        <v>-3</v>
      </c>
      <c r="G3" s="24">
        <v>-4</v>
      </c>
      <c r="H3" s="25">
        <f t="shared" ref="H3:H8" si="0">0.45*G3</f>
        <v>-1.8</v>
      </c>
      <c r="I3" s="26">
        <f t="shared" ref="I3:I8" si="1">ROUND(H3,0)</f>
        <v>-2</v>
      </c>
      <c r="J3" s="27"/>
      <c r="K3" s="22" t="s">
        <v>41</v>
      </c>
      <c r="L3" s="23"/>
      <c r="M3" s="22">
        <v>1</v>
      </c>
      <c r="N3" s="22">
        <v>0</v>
      </c>
      <c r="O3" s="25">
        <f t="shared" ref="O3:O8" si="2">0.45*N3</f>
        <v>0</v>
      </c>
      <c r="P3" s="26">
        <f t="shared" ref="P3:P8" si="3">ROUND(O3,0)</f>
        <v>0</v>
      </c>
      <c r="Q3" s="28"/>
      <c r="R3" s="29">
        <f t="shared" ref="R3:R8" si="4">H3+O3</f>
        <v>-1.8</v>
      </c>
      <c r="S3" s="14">
        <v>34.5</v>
      </c>
    </row>
    <row r="4" spans="1:22">
      <c r="A4" s="21" t="s">
        <v>5</v>
      </c>
      <c r="B4" s="51" t="s">
        <v>5</v>
      </c>
      <c r="C4" s="14">
        <v>2</v>
      </c>
      <c r="D4" s="22" t="s">
        <v>51</v>
      </c>
      <c r="E4" s="23"/>
      <c r="F4" s="24">
        <v>-0.3</v>
      </c>
      <c r="G4" s="24">
        <v>-1</v>
      </c>
      <c r="H4" s="25">
        <f t="shared" si="0"/>
        <v>-0.45</v>
      </c>
      <c r="I4" s="26">
        <f t="shared" si="1"/>
        <v>0</v>
      </c>
      <c r="J4" s="27"/>
      <c r="K4" s="22" t="s">
        <v>143</v>
      </c>
      <c r="L4" s="23"/>
      <c r="M4" s="24">
        <v>-0.6</v>
      </c>
      <c r="N4" s="24">
        <v>-2</v>
      </c>
      <c r="O4" s="25">
        <f t="shared" si="2"/>
        <v>-0.9</v>
      </c>
      <c r="P4" s="26">
        <f t="shared" si="3"/>
        <v>-1</v>
      </c>
      <c r="Q4" s="30"/>
      <c r="R4" s="29">
        <f t="shared" si="4"/>
        <v>-1.35</v>
      </c>
      <c r="S4" s="14">
        <v>39.5</v>
      </c>
    </row>
    <row r="5" spans="1:22">
      <c r="A5" s="21" t="s">
        <v>5</v>
      </c>
      <c r="B5" s="51" t="s">
        <v>5</v>
      </c>
      <c r="C5" s="14">
        <v>3</v>
      </c>
      <c r="D5" s="22" t="s">
        <v>7</v>
      </c>
      <c r="E5" s="23"/>
      <c r="F5" s="24">
        <v>-5.2</v>
      </c>
      <c r="G5" s="24">
        <v>-6</v>
      </c>
      <c r="H5" s="25">
        <f t="shared" si="0"/>
        <v>-2.7</v>
      </c>
      <c r="I5" s="26">
        <f t="shared" si="1"/>
        <v>-3</v>
      </c>
      <c r="J5" s="27"/>
      <c r="K5" s="22" t="s">
        <v>101</v>
      </c>
      <c r="L5" s="23"/>
      <c r="M5" s="31">
        <v>6</v>
      </c>
      <c r="N5" s="31">
        <v>6</v>
      </c>
      <c r="O5" s="25">
        <f t="shared" si="2"/>
        <v>2.7</v>
      </c>
      <c r="P5" s="26">
        <f t="shared" si="3"/>
        <v>3</v>
      </c>
      <c r="Q5" s="28"/>
      <c r="R5" s="29">
        <f t="shared" si="4"/>
        <v>0</v>
      </c>
      <c r="S5" s="14">
        <v>48.5</v>
      </c>
      <c r="T5" s="14" t="s">
        <v>153</v>
      </c>
      <c r="U5" s="14" t="s">
        <v>152</v>
      </c>
    </row>
    <row r="6" spans="1:22">
      <c r="A6" s="21" t="s">
        <v>5</v>
      </c>
      <c r="B6" s="51" t="s">
        <v>5</v>
      </c>
      <c r="C6" s="14">
        <v>4</v>
      </c>
      <c r="D6" s="22" t="s">
        <v>102</v>
      </c>
      <c r="E6" s="32" t="s">
        <v>25</v>
      </c>
      <c r="F6" s="31">
        <v>4.0999999999999996</v>
      </c>
      <c r="G6" s="31">
        <v>1</v>
      </c>
      <c r="H6" s="25">
        <f t="shared" si="0"/>
        <v>0.45</v>
      </c>
      <c r="I6" s="33">
        <f t="shared" si="1"/>
        <v>0</v>
      </c>
      <c r="J6" s="27"/>
      <c r="K6" s="22" t="s">
        <v>103</v>
      </c>
      <c r="L6" s="23"/>
      <c r="M6" s="22">
        <v>0</v>
      </c>
      <c r="N6" s="24">
        <v>-1</v>
      </c>
      <c r="O6" s="25">
        <f t="shared" si="2"/>
        <v>-0.45</v>
      </c>
      <c r="P6" s="26">
        <f t="shared" si="3"/>
        <v>0</v>
      </c>
      <c r="Q6" s="28"/>
      <c r="R6" s="29">
        <f t="shared" si="4"/>
        <v>0</v>
      </c>
      <c r="S6" s="14">
        <v>55</v>
      </c>
      <c r="T6" s="14" t="s">
        <v>154</v>
      </c>
      <c r="V6" s="14" t="s">
        <v>151</v>
      </c>
    </row>
    <row r="7" spans="1:22">
      <c r="A7" s="21" t="s">
        <v>5</v>
      </c>
      <c r="B7" s="51" t="s">
        <v>5</v>
      </c>
      <c r="C7" s="14">
        <v>5</v>
      </c>
      <c r="D7" s="22" t="s">
        <v>52</v>
      </c>
      <c r="E7" s="32" t="s">
        <v>25</v>
      </c>
      <c r="F7" s="22">
        <v>7.1</v>
      </c>
      <c r="G7" s="22">
        <v>4</v>
      </c>
      <c r="H7" s="25">
        <f t="shared" si="0"/>
        <v>1.8</v>
      </c>
      <c r="I7" s="26">
        <f t="shared" si="1"/>
        <v>2</v>
      </c>
      <c r="J7" s="27"/>
      <c r="K7" s="22" t="s">
        <v>15</v>
      </c>
      <c r="L7" s="23"/>
      <c r="M7" s="22">
        <v>2.6</v>
      </c>
      <c r="N7" s="22">
        <v>2</v>
      </c>
      <c r="O7" s="25">
        <f t="shared" si="2"/>
        <v>0.9</v>
      </c>
      <c r="P7" s="26">
        <f t="shared" si="3"/>
        <v>1</v>
      </c>
      <c r="Q7" s="28"/>
      <c r="R7" s="29">
        <f t="shared" si="4"/>
        <v>2.7</v>
      </c>
      <c r="S7" s="14">
        <v>59</v>
      </c>
      <c r="T7" s="14" t="s">
        <v>151</v>
      </c>
      <c r="U7" s="14" t="s">
        <v>151</v>
      </c>
      <c r="V7" s="14" t="s">
        <v>152</v>
      </c>
    </row>
    <row r="8" spans="1:22">
      <c r="A8" s="21" t="s">
        <v>5</v>
      </c>
      <c r="B8" s="51" t="s">
        <v>5</v>
      </c>
      <c r="C8" s="14">
        <v>6</v>
      </c>
      <c r="D8" s="22" t="s">
        <v>89</v>
      </c>
      <c r="E8" s="23"/>
      <c r="F8" s="22">
        <v>4.7</v>
      </c>
      <c r="G8" s="22">
        <v>5</v>
      </c>
      <c r="H8" s="25">
        <f t="shared" si="0"/>
        <v>2.25</v>
      </c>
      <c r="I8" s="33">
        <f t="shared" si="1"/>
        <v>2</v>
      </c>
      <c r="J8" s="27"/>
      <c r="K8" s="22" t="s">
        <v>53</v>
      </c>
      <c r="L8" s="23"/>
      <c r="M8" s="22">
        <v>2.5</v>
      </c>
      <c r="N8" s="31">
        <v>2</v>
      </c>
      <c r="O8" s="25">
        <f t="shared" si="2"/>
        <v>0.9</v>
      </c>
      <c r="P8" s="26">
        <f t="shared" si="3"/>
        <v>1</v>
      </c>
      <c r="Q8" s="28"/>
      <c r="R8" s="29">
        <f t="shared" si="4"/>
        <v>3.15</v>
      </c>
      <c r="S8" s="14">
        <v>48.5</v>
      </c>
    </row>
    <row r="9" spans="1:22">
      <c r="A9" s="21"/>
      <c r="B9" s="51"/>
      <c r="D9" s="22"/>
      <c r="E9" s="23"/>
      <c r="F9" s="22"/>
      <c r="G9" s="22"/>
      <c r="H9" s="25"/>
      <c r="I9" s="33"/>
      <c r="J9" s="27"/>
      <c r="K9" s="22"/>
      <c r="L9" s="23"/>
      <c r="M9" s="22"/>
      <c r="N9" s="31"/>
      <c r="O9" s="25"/>
      <c r="P9" s="26"/>
      <c r="Q9" s="28"/>
      <c r="R9" s="29"/>
    </row>
    <row r="10" spans="1:22">
      <c r="A10" s="34" t="s">
        <v>9</v>
      </c>
      <c r="B10" s="52" t="s">
        <v>9</v>
      </c>
      <c r="C10" s="14">
        <v>1</v>
      </c>
      <c r="D10" s="22" t="s">
        <v>32</v>
      </c>
      <c r="E10" s="32" t="s">
        <v>25</v>
      </c>
      <c r="F10" s="22">
        <v>6.7</v>
      </c>
      <c r="G10" s="22">
        <v>3</v>
      </c>
      <c r="H10" s="25">
        <f t="shared" ref="H10:H15" si="5">0.45*G10</f>
        <v>1.35</v>
      </c>
      <c r="I10" s="26">
        <f t="shared" ref="I10:I15" si="6">ROUND(H10,0)</f>
        <v>1</v>
      </c>
      <c r="J10" s="27"/>
      <c r="K10" s="22" t="s">
        <v>8</v>
      </c>
      <c r="L10" s="23"/>
      <c r="M10" s="22">
        <v>3.8</v>
      </c>
      <c r="N10" s="22">
        <v>4</v>
      </c>
      <c r="O10" s="25">
        <f t="shared" ref="O10:O15" si="7">0.45*N10</f>
        <v>1.8</v>
      </c>
      <c r="P10" s="26">
        <f t="shared" ref="P10:P15" si="8">ROUND(O10,0)</f>
        <v>2</v>
      </c>
      <c r="Q10" s="28"/>
      <c r="R10" s="29">
        <f t="shared" ref="R10:R15" si="9">H10+O10</f>
        <v>3.1500000000000004</v>
      </c>
      <c r="S10" s="14">
        <v>54.5</v>
      </c>
      <c r="T10" s="14" t="s">
        <v>152</v>
      </c>
      <c r="U10" s="14" t="s">
        <v>152</v>
      </c>
    </row>
    <row r="11" spans="1:22">
      <c r="A11" s="34" t="s">
        <v>9</v>
      </c>
      <c r="B11" s="52" t="s">
        <v>9</v>
      </c>
      <c r="C11" s="14">
        <v>2</v>
      </c>
      <c r="D11" s="22" t="s">
        <v>82</v>
      </c>
      <c r="E11" s="32" t="s">
        <v>25</v>
      </c>
      <c r="F11" s="22">
        <v>9.1999999999999993</v>
      </c>
      <c r="G11" s="22">
        <v>6</v>
      </c>
      <c r="H11" s="25">
        <f t="shared" si="5"/>
        <v>2.7</v>
      </c>
      <c r="I11" s="26">
        <f t="shared" si="6"/>
        <v>3</v>
      </c>
      <c r="J11" s="27"/>
      <c r="K11" s="22" t="s">
        <v>104</v>
      </c>
      <c r="L11" s="23" t="s">
        <v>142</v>
      </c>
      <c r="M11" s="22">
        <v>4.5999999999999996</v>
      </c>
      <c r="N11" s="22">
        <v>5</v>
      </c>
      <c r="O11" s="25">
        <f t="shared" si="7"/>
        <v>2.25</v>
      </c>
      <c r="P11" s="26">
        <f t="shared" si="8"/>
        <v>2</v>
      </c>
      <c r="Q11" s="28"/>
      <c r="R11" s="29">
        <f t="shared" si="9"/>
        <v>4.95</v>
      </c>
      <c r="S11" s="14">
        <v>55</v>
      </c>
      <c r="T11" s="14" t="s">
        <v>151</v>
      </c>
      <c r="U11" s="14" t="s">
        <v>151</v>
      </c>
    </row>
    <row r="12" spans="1:22">
      <c r="A12" s="34" t="s">
        <v>9</v>
      </c>
      <c r="B12" s="52" t="s">
        <v>9</v>
      </c>
      <c r="C12" s="14">
        <v>3</v>
      </c>
      <c r="D12" s="22" t="s">
        <v>73</v>
      </c>
      <c r="E12" s="23"/>
      <c r="F12" s="22">
        <v>5.7</v>
      </c>
      <c r="G12" s="22">
        <v>6</v>
      </c>
      <c r="H12" s="25">
        <f t="shared" si="5"/>
        <v>2.7</v>
      </c>
      <c r="I12" s="26">
        <f t="shared" si="6"/>
        <v>3</v>
      </c>
      <c r="J12" s="27"/>
      <c r="K12" s="22" t="s">
        <v>105</v>
      </c>
      <c r="L12" s="23"/>
      <c r="M12" s="22">
        <v>3.4</v>
      </c>
      <c r="N12" s="22">
        <v>3</v>
      </c>
      <c r="O12" s="25">
        <f t="shared" si="7"/>
        <v>1.35</v>
      </c>
      <c r="P12" s="26">
        <f t="shared" si="8"/>
        <v>1</v>
      </c>
      <c r="Q12" s="28"/>
      <c r="R12" s="29">
        <f t="shared" si="9"/>
        <v>4.0500000000000007</v>
      </c>
      <c r="S12" s="14">
        <v>49</v>
      </c>
      <c r="T12" s="14" t="s">
        <v>153</v>
      </c>
    </row>
    <row r="13" spans="1:22">
      <c r="A13" s="34" t="s">
        <v>9</v>
      </c>
      <c r="B13" s="52" t="s">
        <v>9</v>
      </c>
      <c r="C13" s="14">
        <v>4</v>
      </c>
      <c r="D13" s="22" t="s">
        <v>54</v>
      </c>
      <c r="E13" s="23"/>
      <c r="F13" s="22">
        <v>3</v>
      </c>
      <c r="G13" s="22">
        <v>3</v>
      </c>
      <c r="H13" s="25">
        <f t="shared" si="5"/>
        <v>1.35</v>
      </c>
      <c r="I13" s="26">
        <f t="shared" si="6"/>
        <v>1</v>
      </c>
      <c r="J13" s="27"/>
      <c r="K13" s="22" t="s">
        <v>17</v>
      </c>
      <c r="L13" s="23"/>
      <c r="M13" s="22">
        <v>6.2</v>
      </c>
      <c r="N13" s="22">
        <v>6</v>
      </c>
      <c r="O13" s="25">
        <f t="shared" si="7"/>
        <v>2.7</v>
      </c>
      <c r="P13" s="26">
        <f t="shared" si="8"/>
        <v>3</v>
      </c>
      <c r="Q13" s="28"/>
      <c r="R13" s="29">
        <f t="shared" si="9"/>
        <v>4.0500000000000007</v>
      </c>
      <c r="S13" s="14">
        <v>48</v>
      </c>
    </row>
    <row r="14" spans="1:22">
      <c r="A14" s="34" t="s">
        <v>9</v>
      </c>
      <c r="B14" s="52" t="s">
        <v>9</v>
      </c>
      <c r="C14" s="14">
        <v>5</v>
      </c>
      <c r="D14" s="22" t="s">
        <v>12</v>
      </c>
      <c r="E14" s="23"/>
      <c r="F14" s="22">
        <v>5.9</v>
      </c>
      <c r="G14" s="22">
        <v>6</v>
      </c>
      <c r="H14" s="25">
        <f t="shared" si="5"/>
        <v>2.7</v>
      </c>
      <c r="I14" s="26">
        <f t="shared" si="6"/>
        <v>3</v>
      </c>
      <c r="J14" s="27"/>
      <c r="K14" s="22" t="s">
        <v>13</v>
      </c>
      <c r="L14" s="23"/>
      <c r="M14" s="22">
        <v>4</v>
      </c>
      <c r="N14" s="22">
        <v>3</v>
      </c>
      <c r="O14" s="25">
        <f t="shared" si="7"/>
        <v>1.35</v>
      </c>
      <c r="P14" s="26">
        <f t="shared" si="8"/>
        <v>1</v>
      </c>
      <c r="Q14" s="28"/>
      <c r="R14" s="29">
        <f t="shared" si="9"/>
        <v>4.0500000000000007</v>
      </c>
      <c r="S14" s="14">
        <v>43.5</v>
      </c>
    </row>
    <row r="15" spans="1:22">
      <c r="A15" s="34" t="s">
        <v>9</v>
      </c>
      <c r="B15" s="52" t="s">
        <v>9</v>
      </c>
      <c r="C15" s="14">
        <v>6</v>
      </c>
      <c r="D15" s="22" t="s">
        <v>106</v>
      </c>
      <c r="E15" s="23"/>
      <c r="F15" s="22">
        <v>10.6</v>
      </c>
      <c r="G15" s="22">
        <v>11</v>
      </c>
      <c r="H15" s="25">
        <f t="shared" si="5"/>
        <v>4.95</v>
      </c>
      <c r="I15" s="26">
        <f t="shared" si="6"/>
        <v>5</v>
      </c>
      <c r="J15" s="27"/>
      <c r="K15" s="22" t="s">
        <v>107</v>
      </c>
      <c r="L15" s="23"/>
      <c r="M15" s="22">
        <v>0</v>
      </c>
      <c r="N15" s="24">
        <v>-1</v>
      </c>
      <c r="O15" s="25">
        <f t="shared" si="7"/>
        <v>-0.45</v>
      </c>
      <c r="P15" s="26">
        <f t="shared" si="8"/>
        <v>0</v>
      </c>
      <c r="Q15" s="28"/>
      <c r="R15" s="29">
        <f t="shared" si="9"/>
        <v>4.5</v>
      </c>
      <c r="S15" s="14">
        <v>35</v>
      </c>
    </row>
    <row r="16" spans="1:22">
      <c r="A16" s="34"/>
      <c r="B16" s="52"/>
      <c r="D16" s="22"/>
      <c r="E16" s="23"/>
      <c r="F16" s="22"/>
      <c r="G16" s="22"/>
      <c r="H16" s="25"/>
      <c r="I16" s="26"/>
      <c r="J16" s="27"/>
      <c r="K16" s="22"/>
      <c r="L16" s="23"/>
      <c r="M16" s="22"/>
      <c r="N16" s="24"/>
      <c r="O16" s="25"/>
      <c r="P16" s="26"/>
      <c r="Q16" s="28"/>
      <c r="R16" s="29"/>
    </row>
    <row r="17" spans="1:21">
      <c r="A17" s="35" t="s">
        <v>11</v>
      </c>
      <c r="B17" s="53" t="s">
        <v>11</v>
      </c>
      <c r="C17" s="14">
        <v>1</v>
      </c>
      <c r="D17" s="22" t="s">
        <v>16</v>
      </c>
      <c r="E17" s="23"/>
      <c r="F17" s="22">
        <v>6</v>
      </c>
      <c r="G17" s="22">
        <v>6</v>
      </c>
      <c r="H17" s="25">
        <f t="shared" ref="H17:H22" si="10">0.45*G17</f>
        <v>2.7</v>
      </c>
      <c r="I17" s="26">
        <f t="shared" ref="I17:I22" si="11">ROUND(H17,0)</f>
        <v>3</v>
      </c>
      <c r="J17" s="27"/>
      <c r="K17" s="22" t="s">
        <v>67</v>
      </c>
      <c r="L17" s="23"/>
      <c r="M17" s="22">
        <v>4.9000000000000004</v>
      </c>
      <c r="N17" s="22">
        <v>5</v>
      </c>
      <c r="O17" s="25">
        <f t="shared" ref="O17:O22" si="12">0.45*N17</f>
        <v>2.25</v>
      </c>
      <c r="P17" s="26">
        <f t="shared" ref="P17:P22" si="13">ROUND(O17,0)</f>
        <v>2</v>
      </c>
      <c r="Q17" s="28"/>
      <c r="R17" s="29">
        <f t="shared" ref="R17:R22" si="14">H17+O17</f>
        <v>4.95</v>
      </c>
      <c r="S17" s="14">
        <v>49.5</v>
      </c>
    </row>
    <row r="18" spans="1:21">
      <c r="A18" s="35" t="s">
        <v>11</v>
      </c>
      <c r="B18" s="53" t="s">
        <v>11</v>
      </c>
      <c r="C18" s="14">
        <v>2</v>
      </c>
      <c r="D18" s="22" t="s">
        <v>68</v>
      </c>
      <c r="E18" s="23"/>
      <c r="F18" s="22">
        <v>0</v>
      </c>
      <c r="G18" s="24">
        <v>-1</v>
      </c>
      <c r="H18" s="25">
        <f t="shared" si="10"/>
        <v>-0.45</v>
      </c>
      <c r="I18" s="26">
        <f t="shared" si="11"/>
        <v>0</v>
      </c>
      <c r="J18" s="27"/>
      <c r="K18" s="22" t="s">
        <v>69</v>
      </c>
      <c r="L18" s="23"/>
      <c r="M18" s="22">
        <v>14</v>
      </c>
      <c r="N18" s="22">
        <v>12</v>
      </c>
      <c r="O18" s="25">
        <f t="shared" si="12"/>
        <v>5.4</v>
      </c>
      <c r="P18" s="26">
        <f t="shared" si="13"/>
        <v>5</v>
      </c>
      <c r="Q18" s="28"/>
      <c r="R18" s="29">
        <f t="shared" si="14"/>
        <v>4.95</v>
      </c>
      <c r="S18" s="14">
        <v>46</v>
      </c>
    </row>
    <row r="19" spans="1:21">
      <c r="A19" s="35" t="s">
        <v>11</v>
      </c>
      <c r="B19" s="53" t="s">
        <v>11</v>
      </c>
      <c r="C19" s="14">
        <v>3</v>
      </c>
      <c r="D19" s="22" t="s">
        <v>94</v>
      </c>
      <c r="E19" s="23"/>
      <c r="F19" s="22">
        <v>6.1</v>
      </c>
      <c r="G19" s="22">
        <v>6</v>
      </c>
      <c r="H19" s="25">
        <f t="shared" si="10"/>
        <v>2.7</v>
      </c>
      <c r="I19" s="26">
        <f t="shared" si="11"/>
        <v>3</v>
      </c>
      <c r="J19" s="27"/>
      <c r="K19" s="31" t="s">
        <v>70</v>
      </c>
      <c r="L19" s="23"/>
      <c r="M19" s="22">
        <v>6</v>
      </c>
      <c r="N19" s="22">
        <v>6</v>
      </c>
      <c r="O19" s="25">
        <f t="shared" si="12"/>
        <v>2.7</v>
      </c>
      <c r="P19" s="26">
        <f t="shared" si="13"/>
        <v>3</v>
      </c>
      <c r="Q19" s="28"/>
      <c r="R19" s="29">
        <f t="shared" si="14"/>
        <v>5.4</v>
      </c>
      <c r="S19" s="14">
        <v>50.5</v>
      </c>
      <c r="T19" s="14" t="s">
        <v>153</v>
      </c>
    </row>
    <row r="20" spans="1:21">
      <c r="A20" s="35" t="s">
        <v>11</v>
      </c>
      <c r="B20" s="53" t="s">
        <v>11</v>
      </c>
      <c r="C20" s="14">
        <v>4</v>
      </c>
      <c r="D20" s="22" t="s">
        <v>90</v>
      </c>
      <c r="E20" s="23"/>
      <c r="F20" s="22">
        <v>13.8</v>
      </c>
      <c r="G20" s="22">
        <v>14</v>
      </c>
      <c r="H20" s="25">
        <f t="shared" si="10"/>
        <v>6.3</v>
      </c>
      <c r="I20" s="26">
        <f t="shared" si="11"/>
        <v>6</v>
      </c>
      <c r="J20" s="27"/>
      <c r="K20" s="22" t="s">
        <v>108</v>
      </c>
      <c r="L20" s="32" t="s">
        <v>25</v>
      </c>
      <c r="M20" s="22">
        <v>0</v>
      </c>
      <c r="N20" s="24">
        <v>-1</v>
      </c>
      <c r="O20" s="25">
        <f t="shared" si="12"/>
        <v>-0.45</v>
      </c>
      <c r="P20" s="26">
        <f t="shared" si="13"/>
        <v>0</v>
      </c>
      <c r="Q20" s="28"/>
      <c r="R20" s="29">
        <f t="shared" si="14"/>
        <v>5.85</v>
      </c>
      <c r="S20" s="14">
        <v>54</v>
      </c>
      <c r="T20" s="14" t="s">
        <v>151</v>
      </c>
      <c r="U20" s="14" t="s">
        <v>151</v>
      </c>
    </row>
    <row r="21" spans="1:21">
      <c r="A21" s="35" t="s">
        <v>11</v>
      </c>
      <c r="B21" s="53" t="s">
        <v>11</v>
      </c>
      <c r="C21" s="14">
        <v>5</v>
      </c>
      <c r="D21" s="22" t="s">
        <v>63</v>
      </c>
      <c r="E21" s="23"/>
      <c r="F21" s="22">
        <v>0.5</v>
      </c>
      <c r="G21" s="22">
        <v>0</v>
      </c>
      <c r="H21" s="25">
        <f t="shared" si="10"/>
        <v>0</v>
      </c>
      <c r="I21" s="26">
        <f t="shared" si="11"/>
        <v>0</v>
      </c>
      <c r="J21" s="27"/>
      <c r="K21" s="22" t="s">
        <v>65</v>
      </c>
      <c r="L21" s="36" t="s">
        <v>66</v>
      </c>
      <c r="M21" s="22">
        <v>18.2</v>
      </c>
      <c r="N21" s="22">
        <v>13</v>
      </c>
      <c r="O21" s="25">
        <f t="shared" si="12"/>
        <v>5.8500000000000005</v>
      </c>
      <c r="P21" s="26">
        <f t="shared" si="13"/>
        <v>6</v>
      </c>
      <c r="Q21" s="28"/>
      <c r="R21" s="29">
        <f t="shared" si="14"/>
        <v>5.8500000000000005</v>
      </c>
      <c r="S21" s="14">
        <v>51</v>
      </c>
      <c r="T21" s="14" t="s">
        <v>152</v>
      </c>
      <c r="U21" s="14" t="s">
        <v>152</v>
      </c>
    </row>
    <row r="22" spans="1:21">
      <c r="A22" s="35" t="s">
        <v>11</v>
      </c>
      <c r="B22" s="53" t="s">
        <v>11</v>
      </c>
      <c r="C22" s="14">
        <v>6</v>
      </c>
      <c r="D22" s="22" t="s">
        <v>71</v>
      </c>
      <c r="E22" s="23"/>
      <c r="F22" s="22">
        <v>1.3</v>
      </c>
      <c r="G22" s="22">
        <v>1</v>
      </c>
      <c r="H22" s="25">
        <f t="shared" si="10"/>
        <v>0.45</v>
      </c>
      <c r="I22" s="26">
        <f t="shared" si="11"/>
        <v>0</v>
      </c>
      <c r="J22" s="27"/>
      <c r="K22" s="22" t="s">
        <v>72</v>
      </c>
      <c r="L22" s="23"/>
      <c r="M22" s="22">
        <v>13</v>
      </c>
      <c r="N22" s="22">
        <v>12</v>
      </c>
      <c r="O22" s="25">
        <f t="shared" si="12"/>
        <v>5.4</v>
      </c>
      <c r="P22" s="26">
        <f t="shared" si="13"/>
        <v>5</v>
      </c>
      <c r="Q22" s="28"/>
      <c r="R22" s="29">
        <f t="shared" si="14"/>
        <v>5.8500000000000005</v>
      </c>
      <c r="S22" s="14">
        <v>34</v>
      </c>
    </row>
    <row r="23" spans="1:21">
      <c r="A23" s="35"/>
      <c r="B23" s="53"/>
      <c r="D23" s="22"/>
      <c r="E23" s="23"/>
      <c r="F23" s="22"/>
      <c r="G23" s="22"/>
      <c r="H23" s="25"/>
      <c r="I23" s="26"/>
      <c r="J23" s="27"/>
      <c r="K23" s="22"/>
      <c r="L23" s="23"/>
      <c r="M23" s="22"/>
      <c r="N23" s="22"/>
      <c r="O23" s="25"/>
      <c r="P23" s="26"/>
      <c r="Q23" s="28"/>
      <c r="R23" s="29"/>
    </row>
    <row r="24" spans="1:21">
      <c r="A24" s="37" t="s">
        <v>14</v>
      </c>
      <c r="B24" s="54" t="s">
        <v>14</v>
      </c>
      <c r="C24" s="14">
        <v>1</v>
      </c>
      <c r="D24" s="22" t="s">
        <v>21</v>
      </c>
      <c r="E24" s="32" t="s">
        <v>25</v>
      </c>
      <c r="F24" s="22">
        <v>8.8000000000000007</v>
      </c>
      <c r="G24" s="22">
        <v>5</v>
      </c>
      <c r="H24" s="25">
        <f t="shared" ref="H24:H29" si="15">0.45*G24</f>
        <v>2.25</v>
      </c>
      <c r="I24" s="26">
        <f t="shared" ref="I24:I29" si="16">ROUND(H24,0)</f>
        <v>2</v>
      </c>
      <c r="J24" s="27"/>
      <c r="K24" s="22" t="s">
        <v>77</v>
      </c>
      <c r="L24" s="32" t="s">
        <v>25</v>
      </c>
      <c r="M24" s="22">
        <v>12.2</v>
      </c>
      <c r="N24" s="22">
        <v>9</v>
      </c>
      <c r="O24" s="25">
        <f t="shared" ref="O24:O29" si="17">0.45*N24</f>
        <v>4.05</v>
      </c>
      <c r="P24" s="26">
        <f t="shared" ref="P24:P29" si="18">ROUND(O24,0)</f>
        <v>4</v>
      </c>
      <c r="Q24" s="28"/>
      <c r="R24" s="29">
        <f t="shared" ref="R24:R29" si="19">H24+O24</f>
        <v>6.3</v>
      </c>
      <c r="S24" s="14">
        <v>42.5</v>
      </c>
    </row>
    <row r="25" spans="1:21">
      <c r="A25" s="37" t="s">
        <v>14</v>
      </c>
      <c r="B25" s="54" t="s">
        <v>14</v>
      </c>
      <c r="C25" s="14">
        <v>2</v>
      </c>
      <c r="D25" s="22" t="s">
        <v>115</v>
      </c>
      <c r="E25" s="23"/>
      <c r="F25" s="22">
        <v>4.4000000000000004</v>
      </c>
      <c r="G25" s="31">
        <v>4</v>
      </c>
      <c r="H25" s="25">
        <f t="shared" si="15"/>
        <v>1.8</v>
      </c>
      <c r="I25" s="26">
        <f t="shared" si="16"/>
        <v>2</v>
      </c>
      <c r="J25" s="27"/>
      <c r="K25" s="22" t="s">
        <v>116</v>
      </c>
      <c r="L25" s="32" t="s">
        <v>25</v>
      </c>
      <c r="M25" s="22">
        <v>13.3</v>
      </c>
      <c r="N25" s="22">
        <v>10</v>
      </c>
      <c r="O25" s="25">
        <f t="shared" si="17"/>
        <v>4.5</v>
      </c>
      <c r="P25" s="26">
        <f t="shared" si="18"/>
        <v>5</v>
      </c>
      <c r="Q25" s="28"/>
      <c r="R25" s="29">
        <f t="shared" si="19"/>
        <v>6.3</v>
      </c>
      <c r="S25" s="14">
        <v>48</v>
      </c>
    </row>
    <row r="26" spans="1:21">
      <c r="A26" s="37" t="s">
        <v>14</v>
      </c>
      <c r="B26" s="54" t="s">
        <v>14</v>
      </c>
      <c r="C26" s="14">
        <v>3</v>
      </c>
      <c r="D26" s="22" t="s">
        <v>23</v>
      </c>
      <c r="E26" s="23"/>
      <c r="F26" s="22">
        <v>7.9</v>
      </c>
      <c r="G26" s="22">
        <v>8</v>
      </c>
      <c r="H26" s="25">
        <f t="shared" si="15"/>
        <v>3.6</v>
      </c>
      <c r="I26" s="26">
        <f t="shared" si="16"/>
        <v>4</v>
      </c>
      <c r="J26" s="27"/>
      <c r="K26" s="22" t="s">
        <v>24</v>
      </c>
      <c r="L26" s="23"/>
      <c r="M26" s="22">
        <v>5.6</v>
      </c>
      <c r="N26" s="22">
        <v>6</v>
      </c>
      <c r="O26" s="25">
        <f t="shared" si="17"/>
        <v>2.7</v>
      </c>
      <c r="P26" s="26">
        <f t="shared" si="18"/>
        <v>3</v>
      </c>
      <c r="Q26" s="28"/>
      <c r="R26" s="29">
        <f t="shared" si="19"/>
        <v>6.3000000000000007</v>
      </c>
      <c r="S26" s="14">
        <v>51.5</v>
      </c>
      <c r="T26" s="14" t="s">
        <v>151</v>
      </c>
      <c r="U26" s="14" t="s">
        <v>151</v>
      </c>
    </row>
    <row r="27" spans="1:21">
      <c r="A27" s="37" t="s">
        <v>14</v>
      </c>
      <c r="B27" s="54" t="s">
        <v>14</v>
      </c>
      <c r="C27" s="14">
        <v>4</v>
      </c>
      <c r="D27" s="22" t="s">
        <v>22</v>
      </c>
      <c r="E27" s="23"/>
      <c r="F27" s="22">
        <v>5.6</v>
      </c>
      <c r="G27" s="22">
        <v>6</v>
      </c>
      <c r="H27" s="25">
        <f t="shared" si="15"/>
        <v>2.7</v>
      </c>
      <c r="I27" s="26">
        <f t="shared" si="16"/>
        <v>3</v>
      </c>
      <c r="J27" s="27"/>
      <c r="K27" s="22" t="s">
        <v>144</v>
      </c>
      <c r="L27" s="23"/>
      <c r="M27" s="22">
        <v>7.9</v>
      </c>
      <c r="N27" s="22">
        <v>8</v>
      </c>
      <c r="O27" s="25">
        <f t="shared" si="17"/>
        <v>3.6</v>
      </c>
      <c r="P27" s="26">
        <f t="shared" si="18"/>
        <v>4</v>
      </c>
      <c r="Q27" s="28"/>
      <c r="R27" s="29">
        <f t="shared" si="19"/>
        <v>6.3000000000000007</v>
      </c>
      <c r="S27" s="14">
        <v>48.5</v>
      </c>
      <c r="T27" s="14" t="s">
        <v>152</v>
      </c>
      <c r="U27" s="14" t="s">
        <v>152</v>
      </c>
    </row>
    <row r="28" spans="1:21">
      <c r="A28" s="37" t="s">
        <v>14</v>
      </c>
      <c r="B28" s="54" t="s">
        <v>14</v>
      </c>
      <c r="C28" s="14">
        <v>5</v>
      </c>
      <c r="D28" s="22" t="s">
        <v>42</v>
      </c>
      <c r="E28" s="23"/>
      <c r="F28" s="22">
        <v>6.3</v>
      </c>
      <c r="G28" s="22">
        <v>6</v>
      </c>
      <c r="H28" s="25">
        <f t="shared" si="15"/>
        <v>2.7</v>
      </c>
      <c r="I28" s="26">
        <f t="shared" si="16"/>
        <v>3</v>
      </c>
      <c r="J28" s="27"/>
      <c r="K28" s="22" t="s">
        <v>56</v>
      </c>
      <c r="L28" s="23"/>
      <c r="M28" s="22">
        <v>8.9</v>
      </c>
      <c r="N28" s="22">
        <v>9</v>
      </c>
      <c r="O28" s="25">
        <f t="shared" si="17"/>
        <v>4.05</v>
      </c>
      <c r="P28" s="26">
        <f t="shared" si="18"/>
        <v>4</v>
      </c>
      <c r="Q28" s="28"/>
      <c r="R28" s="29">
        <f t="shared" si="19"/>
        <v>6.75</v>
      </c>
      <c r="S28" s="14">
        <v>48.5</v>
      </c>
      <c r="T28" s="14" t="s">
        <v>153</v>
      </c>
    </row>
    <row r="29" spans="1:21">
      <c r="A29" s="37" t="s">
        <v>14</v>
      </c>
      <c r="B29" s="54" t="s">
        <v>14</v>
      </c>
      <c r="C29" s="14">
        <v>6</v>
      </c>
      <c r="D29" s="22" t="s">
        <v>29</v>
      </c>
      <c r="E29" s="23"/>
      <c r="F29" s="22">
        <v>2.4</v>
      </c>
      <c r="G29" s="22">
        <v>2</v>
      </c>
      <c r="H29" s="25">
        <f t="shared" si="15"/>
        <v>0.9</v>
      </c>
      <c r="I29" s="26">
        <f t="shared" si="16"/>
        <v>1</v>
      </c>
      <c r="J29" s="27"/>
      <c r="K29" s="22" t="s">
        <v>30</v>
      </c>
      <c r="L29" s="32" t="s">
        <v>25</v>
      </c>
      <c r="M29" s="22">
        <v>15.9</v>
      </c>
      <c r="N29" s="22">
        <v>13</v>
      </c>
      <c r="O29" s="25">
        <f t="shared" si="17"/>
        <v>5.8500000000000005</v>
      </c>
      <c r="P29" s="26">
        <f t="shared" si="18"/>
        <v>6</v>
      </c>
      <c r="Q29" s="28"/>
      <c r="R29" s="29">
        <f t="shared" si="19"/>
        <v>6.7500000000000009</v>
      </c>
      <c r="S29" s="14">
        <v>46</v>
      </c>
    </row>
    <row r="30" spans="1:21">
      <c r="A30" s="37"/>
      <c r="B30" s="54"/>
      <c r="D30" s="22"/>
      <c r="E30" s="23"/>
      <c r="F30" s="22"/>
      <c r="G30" s="22"/>
      <c r="H30" s="25"/>
      <c r="I30" s="26"/>
      <c r="J30" s="27"/>
      <c r="K30" s="22"/>
      <c r="L30" s="23"/>
      <c r="M30" s="22"/>
      <c r="N30" s="22"/>
      <c r="O30" s="25"/>
      <c r="P30" s="26"/>
      <c r="Q30" s="28"/>
      <c r="R30" s="29"/>
    </row>
    <row r="31" spans="1:21">
      <c r="A31" s="38" t="s">
        <v>18</v>
      </c>
      <c r="B31" s="55" t="s">
        <v>18</v>
      </c>
      <c r="C31" s="14">
        <v>1</v>
      </c>
      <c r="D31" s="22" t="s">
        <v>44</v>
      </c>
      <c r="E31" s="23"/>
      <c r="F31" s="22">
        <v>4.0999999999999996</v>
      </c>
      <c r="G31" s="22">
        <v>4</v>
      </c>
      <c r="H31" s="25">
        <f t="shared" ref="H31:H36" si="20">0.45*G31</f>
        <v>1.8</v>
      </c>
      <c r="I31" s="26">
        <f t="shared" ref="I31:I36" si="21">ROUND(H31,0)</f>
        <v>2</v>
      </c>
      <c r="J31" s="27"/>
      <c r="K31" s="22" t="s">
        <v>55</v>
      </c>
      <c r="L31" s="23"/>
      <c r="M31" s="22">
        <v>10.8</v>
      </c>
      <c r="N31" s="22">
        <v>12</v>
      </c>
      <c r="O31" s="25">
        <f t="shared" ref="O31:O36" si="22">0.45*N31</f>
        <v>5.4</v>
      </c>
      <c r="P31" s="26">
        <f t="shared" ref="P31:P36" si="23">ROUND(O31,0)</f>
        <v>5</v>
      </c>
      <c r="Q31" s="28"/>
      <c r="R31" s="29">
        <f>H32+O32</f>
        <v>7.2</v>
      </c>
      <c r="S31" s="14">
        <v>46.5</v>
      </c>
    </row>
    <row r="32" spans="1:21">
      <c r="A32" s="38" t="s">
        <v>18</v>
      </c>
      <c r="B32" s="55" t="s">
        <v>18</v>
      </c>
      <c r="C32" s="14">
        <v>2</v>
      </c>
      <c r="D32" s="22" t="s">
        <v>74</v>
      </c>
      <c r="E32" s="23"/>
      <c r="F32" s="22">
        <v>7.2</v>
      </c>
      <c r="G32" s="22">
        <v>8</v>
      </c>
      <c r="H32" s="25">
        <f t="shared" si="20"/>
        <v>3.6</v>
      </c>
      <c r="I32" s="26">
        <f t="shared" si="21"/>
        <v>4</v>
      </c>
      <c r="J32" s="27"/>
      <c r="K32" s="22" t="s">
        <v>75</v>
      </c>
      <c r="L32" s="23"/>
      <c r="M32" s="22">
        <v>7.4</v>
      </c>
      <c r="N32" s="22">
        <v>8</v>
      </c>
      <c r="O32" s="25">
        <f t="shared" si="22"/>
        <v>3.6</v>
      </c>
      <c r="P32" s="26">
        <f t="shared" si="23"/>
        <v>4</v>
      </c>
      <c r="Q32" s="28"/>
      <c r="R32" s="29">
        <f>H31+O31</f>
        <v>7.2</v>
      </c>
      <c r="S32" s="14">
        <v>61.5</v>
      </c>
      <c r="T32" s="14" t="s">
        <v>151</v>
      </c>
      <c r="U32" s="14" t="s">
        <v>151</v>
      </c>
    </row>
    <row r="33" spans="1:21">
      <c r="A33" s="38" t="s">
        <v>18</v>
      </c>
      <c r="B33" s="55" t="s">
        <v>18</v>
      </c>
      <c r="C33" s="14">
        <v>3</v>
      </c>
      <c r="D33" s="22" t="s">
        <v>19</v>
      </c>
      <c r="E33" s="23"/>
      <c r="F33" s="22">
        <v>4.4000000000000004</v>
      </c>
      <c r="G33" s="22">
        <v>4</v>
      </c>
      <c r="H33" s="25">
        <f t="shared" si="20"/>
        <v>1.8</v>
      </c>
      <c r="I33" s="26">
        <f t="shared" si="21"/>
        <v>2</v>
      </c>
      <c r="J33" s="27"/>
      <c r="K33" s="22" t="s">
        <v>49</v>
      </c>
      <c r="L33" s="23"/>
      <c r="M33" s="22">
        <v>10.9</v>
      </c>
      <c r="N33" s="22">
        <v>12</v>
      </c>
      <c r="O33" s="25">
        <f t="shared" si="22"/>
        <v>5.4</v>
      </c>
      <c r="P33" s="26">
        <f t="shared" si="23"/>
        <v>5</v>
      </c>
      <c r="Q33" s="28"/>
      <c r="R33" s="29">
        <f>H33+O33</f>
        <v>7.2</v>
      </c>
      <c r="S33" s="14">
        <v>35</v>
      </c>
    </row>
    <row r="34" spans="1:21">
      <c r="A34" s="38" t="s">
        <v>18</v>
      </c>
      <c r="B34" s="55" t="s">
        <v>18</v>
      </c>
      <c r="C34" s="14">
        <v>4</v>
      </c>
      <c r="D34" s="22" t="s">
        <v>100</v>
      </c>
      <c r="E34" s="23"/>
      <c r="F34" s="22">
        <v>2.9</v>
      </c>
      <c r="G34" s="22">
        <v>2</v>
      </c>
      <c r="H34" s="25">
        <f t="shared" si="20"/>
        <v>0.9</v>
      </c>
      <c r="I34" s="26">
        <f t="shared" si="21"/>
        <v>1</v>
      </c>
      <c r="J34" s="27"/>
      <c r="K34" s="22" t="s">
        <v>45</v>
      </c>
      <c r="L34" s="23"/>
      <c r="M34" s="22">
        <v>13.6</v>
      </c>
      <c r="N34" s="22">
        <v>15</v>
      </c>
      <c r="O34" s="25">
        <f t="shared" si="22"/>
        <v>6.75</v>
      </c>
      <c r="P34" s="26">
        <f t="shared" si="23"/>
        <v>7</v>
      </c>
      <c r="Q34" s="28"/>
      <c r="R34" s="29">
        <f>H34+O34</f>
        <v>7.65</v>
      </c>
      <c r="S34" s="14">
        <v>44.5</v>
      </c>
    </row>
    <row r="35" spans="1:21">
      <c r="A35" s="38" t="s">
        <v>18</v>
      </c>
      <c r="B35" s="55" t="s">
        <v>18</v>
      </c>
      <c r="C35" s="14">
        <v>5</v>
      </c>
      <c r="D35" s="22" t="s">
        <v>76</v>
      </c>
      <c r="E35" s="23"/>
      <c r="F35" s="22">
        <v>4</v>
      </c>
      <c r="G35" s="22">
        <v>4</v>
      </c>
      <c r="H35" s="25">
        <f t="shared" si="20"/>
        <v>1.8</v>
      </c>
      <c r="I35" s="26">
        <f t="shared" si="21"/>
        <v>2</v>
      </c>
      <c r="J35" s="27"/>
      <c r="K35" s="22" t="s">
        <v>109</v>
      </c>
      <c r="L35" s="23"/>
      <c r="M35" s="22">
        <v>14</v>
      </c>
      <c r="N35" s="22">
        <v>13</v>
      </c>
      <c r="O35" s="25">
        <f t="shared" si="22"/>
        <v>5.8500000000000005</v>
      </c>
      <c r="P35" s="26">
        <f t="shared" si="23"/>
        <v>6</v>
      </c>
      <c r="Q35" s="28"/>
      <c r="R35" s="29">
        <f>H35+O35</f>
        <v>7.65</v>
      </c>
      <c r="S35" s="14">
        <v>48</v>
      </c>
      <c r="T35" s="14" t="s">
        <v>153</v>
      </c>
    </row>
    <row r="36" spans="1:21">
      <c r="A36" s="38" t="s">
        <v>18</v>
      </c>
      <c r="B36" s="55" t="s">
        <v>18</v>
      </c>
      <c r="C36" s="14">
        <v>6</v>
      </c>
      <c r="D36" s="22" t="s">
        <v>10</v>
      </c>
      <c r="E36" s="32" t="s">
        <v>25</v>
      </c>
      <c r="F36" s="22">
        <v>1.7</v>
      </c>
      <c r="G36" s="24">
        <v>-2</v>
      </c>
      <c r="H36" s="25">
        <f t="shared" si="20"/>
        <v>-0.9</v>
      </c>
      <c r="I36" s="26">
        <f t="shared" si="21"/>
        <v>-1</v>
      </c>
      <c r="J36" s="27"/>
      <c r="K36" s="22" t="s">
        <v>57</v>
      </c>
      <c r="L36" s="23"/>
      <c r="M36" s="22">
        <v>17.2</v>
      </c>
      <c r="N36" s="22">
        <v>19</v>
      </c>
      <c r="O36" s="25">
        <f t="shared" si="22"/>
        <v>8.5500000000000007</v>
      </c>
      <c r="P36" s="26">
        <f t="shared" si="23"/>
        <v>9</v>
      </c>
      <c r="Q36" s="28"/>
      <c r="R36" s="29">
        <f>H36+O36</f>
        <v>7.65</v>
      </c>
      <c r="S36" s="14">
        <v>49.5</v>
      </c>
      <c r="T36" s="14" t="s">
        <v>154</v>
      </c>
      <c r="U36" s="14" t="s">
        <v>152</v>
      </c>
    </row>
    <row r="37" spans="1:21">
      <c r="A37" s="38"/>
      <c r="B37" s="55"/>
      <c r="D37" s="22"/>
      <c r="E37" s="23"/>
      <c r="F37" s="22"/>
      <c r="G37" s="24"/>
      <c r="H37" s="25"/>
      <c r="I37" s="26"/>
      <c r="J37" s="27"/>
      <c r="K37" s="22"/>
      <c r="L37" s="23"/>
      <c r="M37" s="22"/>
      <c r="N37" s="22"/>
      <c r="O37" s="25"/>
      <c r="P37" s="26"/>
      <c r="Q37" s="28"/>
      <c r="R37" s="29"/>
    </row>
    <row r="38" spans="1:21">
      <c r="A38" s="39" t="s">
        <v>20</v>
      </c>
      <c r="B38" s="56" t="s">
        <v>20</v>
      </c>
      <c r="C38" s="14">
        <v>1</v>
      </c>
      <c r="D38" s="22" t="s">
        <v>110</v>
      </c>
      <c r="E38" s="32" t="s">
        <v>25</v>
      </c>
      <c r="F38" s="22">
        <v>6.9</v>
      </c>
      <c r="G38" s="22">
        <v>3</v>
      </c>
      <c r="H38" s="25">
        <f t="shared" ref="H38:H42" si="24">0.45*G38</f>
        <v>1.35</v>
      </c>
      <c r="I38" s="26">
        <f t="shared" ref="I38:I42" si="25">ROUND(H38,0)</f>
        <v>1</v>
      </c>
      <c r="J38" s="27"/>
      <c r="K38" s="22" t="s">
        <v>99</v>
      </c>
      <c r="L38" s="23"/>
      <c r="M38" s="22">
        <v>15</v>
      </c>
      <c r="N38" s="22">
        <v>14</v>
      </c>
      <c r="O38" s="25">
        <f t="shared" ref="O38:O42" si="26">0.45*N38</f>
        <v>6.3</v>
      </c>
      <c r="P38" s="26">
        <f t="shared" ref="P38:P42" si="27">ROUND(O38,0)</f>
        <v>6</v>
      </c>
      <c r="Q38" s="28"/>
      <c r="R38" s="29">
        <f t="shared" ref="R38:R42" si="28">H38+O38</f>
        <v>7.65</v>
      </c>
      <c r="S38" s="14">
        <v>47</v>
      </c>
    </row>
    <row r="39" spans="1:21">
      <c r="A39" s="39" t="s">
        <v>20</v>
      </c>
      <c r="B39" s="56" t="s">
        <v>20</v>
      </c>
      <c r="C39" s="14">
        <v>2</v>
      </c>
      <c r="D39" s="22" t="s">
        <v>93</v>
      </c>
      <c r="E39" s="23"/>
      <c r="F39" s="22">
        <v>7.4</v>
      </c>
      <c r="G39" s="22">
        <v>8</v>
      </c>
      <c r="H39" s="25">
        <f t="shared" si="24"/>
        <v>3.6</v>
      </c>
      <c r="I39" s="26">
        <f t="shared" si="25"/>
        <v>4</v>
      </c>
      <c r="J39" s="27"/>
      <c r="K39" s="22" t="s">
        <v>111</v>
      </c>
      <c r="L39" s="23"/>
      <c r="M39" s="22">
        <v>9.6</v>
      </c>
      <c r="N39" s="22">
        <v>10</v>
      </c>
      <c r="O39" s="25">
        <f t="shared" si="26"/>
        <v>4.5</v>
      </c>
      <c r="P39" s="26">
        <f t="shared" si="27"/>
        <v>5</v>
      </c>
      <c r="Q39" s="28"/>
      <c r="R39" s="29">
        <f t="shared" si="28"/>
        <v>8.1</v>
      </c>
      <c r="S39" s="14">
        <v>53</v>
      </c>
      <c r="T39" s="14" t="s">
        <v>151</v>
      </c>
    </row>
    <row r="40" spans="1:21">
      <c r="A40" s="39" t="s">
        <v>20</v>
      </c>
      <c r="B40" s="56" t="s">
        <v>20</v>
      </c>
      <c r="C40" s="14">
        <v>3</v>
      </c>
      <c r="D40" s="22" t="s">
        <v>98</v>
      </c>
      <c r="E40" s="23"/>
      <c r="F40" s="22">
        <v>8.4</v>
      </c>
      <c r="G40" s="22">
        <v>9</v>
      </c>
      <c r="H40" s="25">
        <f t="shared" si="24"/>
        <v>4.05</v>
      </c>
      <c r="I40" s="26">
        <f t="shared" si="25"/>
        <v>4</v>
      </c>
      <c r="J40" s="27"/>
      <c r="K40" s="22" t="s">
        <v>112</v>
      </c>
      <c r="L40" s="36" t="s">
        <v>66</v>
      </c>
      <c r="M40" s="22">
        <v>14</v>
      </c>
      <c r="N40" s="22">
        <v>9</v>
      </c>
      <c r="O40" s="25">
        <f t="shared" si="26"/>
        <v>4.05</v>
      </c>
      <c r="P40" s="26">
        <f t="shared" si="27"/>
        <v>4</v>
      </c>
      <c r="Q40" s="28"/>
      <c r="R40" s="29">
        <f t="shared" si="28"/>
        <v>8.1</v>
      </c>
      <c r="S40" s="14">
        <v>52</v>
      </c>
      <c r="T40" s="14" t="s">
        <v>152</v>
      </c>
    </row>
    <row r="41" spans="1:21">
      <c r="A41" s="39" t="s">
        <v>20</v>
      </c>
      <c r="B41" s="56" t="s">
        <v>20</v>
      </c>
      <c r="C41" s="14">
        <v>4</v>
      </c>
      <c r="D41" s="22" t="s">
        <v>50</v>
      </c>
      <c r="E41" s="32" t="s">
        <v>25</v>
      </c>
      <c r="F41" s="22">
        <v>7.7</v>
      </c>
      <c r="G41" s="22">
        <v>4</v>
      </c>
      <c r="H41" s="25">
        <f t="shared" si="24"/>
        <v>1.8</v>
      </c>
      <c r="I41" s="26">
        <f t="shared" si="25"/>
        <v>2</v>
      </c>
      <c r="J41" s="27"/>
      <c r="K41" s="22" t="s">
        <v>127</v>
      </c>
      <c r="L41" s="23"/>
      <c r="M41" s="22">
        <v>13</v>
      </c>
      <c r="N41" s="22">
        <v>14</v>
      </c>
      <c r="O41" s="25">
        <f t="shared" si="26"/>
        <v>6.3</v>
      </c>
      <c r="P41" s="26">
        <f t="shared" si="27"/>
        <v>6</v>
      </c>
      <c r="Q41" s="28"/>
      <c r="R41" s="29">
        <f t="shared" si="28"/>
        <v>8.1</v>
      </c>
      <c r="S41" s="14">
        <v>42.5</v>
      </c>
    </row>
    <row r="42" spans="1:21">
      <c r="A42" s="39" t="s">
        <v>20</v>
      </c>
      <c r="B42" s="56" t="s">
        <v>20</v>
      </c>
      <c r="C42" s="14">
        <v>5</v>
      </c>
      <c r="D42" s="22" t="s">
        <v>113</v>
      </c>
      <c r="E42" s="23"/>
      <c r="F42" s="22">
        <v>5.3</v>
      </c>
      <c r="G42" s="22">
        <v>5</v>
      </c>
      <c r="H42" s="25">
        <f t="shared" si="24"/>
        <v>2.25</v>
      </c>
      <c r="I42" s="26">
        <f t="shared" si="25"/>
        <v>2</v>
      </c>
      <c r="J42" s="27"/>
      <c r="K42" s="22" t="s">
        <v>114</v>
      </c>
      <c r="L42" s="23"/>
      <c r="M42" s="22">
        <v>12.5</v>
      </c>
      <c r="N42" s="22">
        <v>13</v>
      </c>
      <c r="O42" s="25">
        <f t="shared" si="26"/>
        <v>5.8500000000000005</v>
      </c>
      <c r="P42" s="26">
        <f t="shared" si="27"/>
        <v>6</v>
      </c>
      <c r="Q42" s="28"/>
      <c r="R42" s="29">
        <f t="shared" si="28"/>
        <v>8.1000000000000014</v>
      </c>
      <c r="S42" s="14">
        <v>43</v>
      </c>
    </row>
    <row r="43" spans="1:21">
      <c r="A43" s="39" t="s">
        <v>20</v>
      </c>
      <c r="B43" s="56" t="s">
        <v>20</v>
      </c>
      <c r="C43" s="14">
        <v>6</v>
      </c>
      <c r="D43" s="22" t="s">
        <v>78</v>
      </c>
      <c r="E43" s="32" t="s">
        <v>25</v>
      </c>
      <c r="F43" s="22">
        <v>10.1</v>
      </c>
      <c r="G43" s="22">
        <v>8</v>
      </c>
      <c r="H43" s="25">
        <f>0.45*G43</f>
        <v>3.6</v>
      </c>
      <c r="I43" s="26">
        <f>ROUND(H43,0)</f>
        <v>4</v>
      </c>
      <c r="J43" s="27"/>
      <c r="K43" s="22" t="s">
        <v>121</v>
      </c>
      <c r="L43" s="23"/>
      <c r="M43" s="22">
        <v>9.5</v>
      </c>
      <c r="N43" s="22">
        <v>10</v>
      </c>
      <c r="O43" s="25">
        <f>0.45*N43</f>
        <v>4.5</v>
      </c>
      <c r="P43" s="26">
        <f>ROUND(O43,0)</f>
        <v>5</v>
      </c>
      <c r="Q43" s="28"/>
      <c r="R43" s="29">
        <f>H43+O43</f>
        <v>8.1</v>
      </c>
      <c r="S43" s="14">
        <v>47.5</v>
      </c>
      <c r="T43" s="14" t="s">
        <v>153</v>
      </c>
    </row>
    <row r="44" spans="1:21">
      <c r="A44" s="39"/>
      <c r="B44" s="56"/>
    </row>
    <row r="45" spans="1:21">
      <c r="A45" s="43" t="s">
        <v>26</v>
      </c>
      <c r="B45" s="57" t="s">
        <v>26</v>
      </c>
      <c r="C45" s="14">
        <v>1</v>
      </c>
      <c r="D45" s="22" t="s">
        <v>117</v>
      </c>
      <c r="E45" s="23"/>
      <c r="F45" s="22">
        <v>10.6</v>
      </c>
      <c r="G45" s="22">
        <v>11</v>
      </c>
      <c r="H45" s="25">
        <f>0.45*G45</f>
        <v>4.95</v>
      </c>
      <c r="I45" s="26">
        <f>ROUND(H45,0)</f>
        <v>5</v>
      </c>
      <c r="J45" s="27"/>
      <c r="K45" s="22" t="s">
        <v>118</v>
      </c>
      <c r="L45" s="23"/>
      <c r="M45" s="22">
        <v>7.7</v>
      </c>
      <c r="N45" s="22">
        <v>8</v>
      </c>
      <c r="O45" s="25">
        <f>0.45*N45</f>
        <v>3.6</v>
      </c>
      <c r="P45" s="26">
        <f>ROUND(O45,0)</f>
        <v>4</v>
      </c>
      <c r="Q45" s="28"/>
      <c r="R45" s="29">
        <f>H45+O45</f>
        <v>8.5500000000000007</v>
      </c>
      <c r="S45" s="14">
        <v>55</v>
      </c>
      <c r="T45" s="14" t="s">
        <v>151</v>
      </c>
      <c r="U45" s="14" t="s">
        <v>151</v>
      </c>
    </row>
    <row r="46" spans="1:21">
      <c r="A46" s="43" t="s">
        <v>26</v>
      </c>
      <c r="B46" s="57" t="s">
        <v>26</v>
      </c>
      <c r="C46" s="14">
        <v>2</v>
      </c>
      <c r="D46" s="22" t="s">
        <v>119</v>
      </c>
      <c r="E46" s="23"/>
      <c r="F46" s="22">
        <v>11.7</v>
      </c>
      <c r="G46" s="22">
        <v>13</v>
      </c>
      <c r="H46" s="25">
        <f>0.45*G46</f>
        <v>5.8500000000000005</v>
      </c>
      <c r="I46" s="26">
        <f>ROUND(H46,0)</f>
        <v>6</v>
      </c>
      <c r="J46" s="27"/>
      <c r="K46" s="22" t="s">
        <v>120</v>
      </c>
      <c r="L46" s="32" t="s">
        <v>25</v>
      </c>
      <c r="M46" s="22">
        <v>9.6999999999999993</v>
      </c>
      <c r="N46" s="22">
        <v>6</v>
      </c>
      <c r="O46" s="25">
        <f>0.45*N46</f>
        <v>2.7</v>
      </c>
      <c r="P46" s="26">
        <f>ROUND(O46,0)</f>
        <v>3</v>
      </c>
      <c r="Q46" s="28"/>
      <c r="R46" s="29">
        <f>H46+O46</f>
        <v>8.5500000000000007</v>
      </c>
      <c r="S46" s="14">
        <v>44</v>
      </c>
    </row>
    <row r="47" spans="1:21">
      <c r="A47" s="43" t="s">
        <v>26</v>
      </c>
      <c r="B47" s="57" t="s">
        <v>26</v>
      </c>
      <c r="C47" s="14">
        <v>3</v>
      </c>
      <c r="D47" s="22" t="s">
        <v>43</v>
      </c>
      <c r="E47" s="32" t="s">
        <v>25</v>
      </c>
      <c r="F47" s="22">
        <v>11.5</v>
      </c>
      <c r="G47" s="22">
        <v>8</v>
      </c>
      <c r="H47" s="25">
        <f>0.45*G47</f>
        <v>3.6</v>
      </c>
      <c r="I47" s="26">
        <f>ROUND(H47,0)</f>
        <v>4</v>
      </c>
      <c r="J47" s="27"/>
      <c r="K47" s="22" t="s">
        <v>60</v>
      </c>
      <c r="L47" s="23"/>
      <c r="M47" s="22">
        <v>11.1</v>
      </c>
      <c r="N47" s="22">
        <v>12</v>
      </c>
      <c r="O47" s="25">
        <f>0.45*N47</f>
        <v>5.4</v>
      </c>
      <c r="P47" s="26">
        <f>ROUND(O47,0)</f>
        <v>5</v>
      </c>
      <c r="Q47" s="28"/>
      <c r="R47" s="29">
        <f>H47+O47</f>
        <v>9</v>
      </c>
      <c r="S47" s="14">
        <v>41</v>
      </c>
    </row>
    <row r="48" spans="1:21">
      <c r="A48" s="43" t="s">
        <v>26</v>
      </c>
      <c r="B48" s="57" t="s">
        <v>26</v>
      </c>
      <c r="C48" s="14">
        <v>4</v>
      </c>
      <c r="D48" s="22" t="s">
        <v>27</v>
      </c>
      <c r="E48" s="36" t="s">
        <v>66</v>
      </c>
      <c r="F48" s="22">
        <v>13.6</v>
      </c>
      <c r="G48" s="22">
        <v>8</v>
      </c>
      <c r="H48" s="25">
        <f>0.45*G48</f>
        <v>3.6</v>
      </c>
      <c r="I48" s="26">
        <f>ROUND(H48,0)</f>
        <v>4</v>
      </c>
      <c r="J48" s="27"/>
      <c r="K48" s="22" t="s">
        <v>28</v>
      </c>
      <c r="L48" s="23"/>
      <c r="M48" s="22">
        <v>11</v>
      </c>
      <c r="N48" s="22">
        <v>12</v>
      </c>
      <c r="O48" s="25">
        <f>0.45*N48</f>
        <v>5.4</v>
      </c>
      <c r="P48" s="26">
        <f>ROUND(O48,0)</f>
        <v>5</v>
      </c>
      <c r="Q48" s="28"/>
      <c r="R48" s="29">
        <f>H48+O48</f>
        <v>9</v>
      </c>
      <c r="S48" s="14">
        <v>53</v>
      </c>
      <c r="T48" s="14" t="s">
        <v>153</v>
      </c>
    </row>
    <row r="49" spans="1:21">
      <c r="A49" s="43" t="s">
        <v>26</v>
      </c>
      <c r="B49" s="57" t="s">
        <v>26</v>
      </c>
      <c r="C49" s="14">
        <v>5</v>
      </c>
      <c r="D49" s="22" t="s">
        <v>80</v>
      </c>
      <c r="E49" s="23"/>
      <c r="F49" s="22">
        <v>7.3</v>
      </c>
      <c r="G49" s="31">
        <v>8</v>
      </c>
      <c r="H49" s="25">
        <f t="shared" ref="H49:H50" si="29">0.45*G49</f>
        <v>3.6</v>
      </c>
      <c r="I49" s="26">
        <f t="shared" ref="I49:I50" si="30">ROUND(H49,0)</f>
        <v>4</v>
      </c>
      <c r="J49" s="27"/>
      <c r="K49" s="22" t="s">
        <v>122</v>
      </c>
      <c r="L49" s="23"/>
      <c r="M49" s="22">
        <v>11.5</v>
      </c>
      <c r="N49" s="22">
        <v>13</v>
      </c>
      <c r="O49" s="25">
        <f t="shared" ref="O49:O50" si="31">0.45*N49</f>
        <v>5.8500000000000005</v>
      </c>
      <c r="P49" s="26">
        <f t="shared" ref="P49:P50" si="32">ROUND(O49,0)</f>
        <v>6</v>
      </c>
      <c r="Q49" s="28"/>
      <c r="R49" s="29">
        <f t="shared" ref="R49:R50" si="33">H49+O49</f>
        <v>9.4500000000000011</v>
      </c>
      <c r="S49" s="14">
        <v>54</v>
      </c>
      <c r="T49" s="14" t="s">
        <v>152</v>
      </c>
      <c r="U49" s="14" t="s">
        <v>152</v>
      </c>
    </row>
    <row r="50" spans="1:21">
      <c r="A50" s="43" t="s">
        <v>26</v>
      </c>
      <c r="B50" s="57" t="s">
        <v>26</v>
      </c>
      <c r="C50" s="14">
        <v>6</v>
      </c>
      <c r="D50" s="22" t="s">
        <v>123</v>
      </c>
      <c r="E50" s="23"/>
      <c r="F50" s="22">
        <v>4.5</v>
      </c>
      <c r="G50" s="22">
        <v>4</v>
      </c>
      <c r="H50" s="25">
        <f t="shared" si="29"/>
        <v>1.8</v>
      </c>
      <c r="I50" s="26">
        <f t="shared" si="30"/>
        <v>2</v>
      </c>
      <c r="J50" s="27"/>
      <c r="K50" s="22" t="s">
        <v>124</v>
      </c>
      <c r="L50" s="23"/>
      <c r="M50" s="22">
        <v>18</v>
      </c>
      <c r="N50" s="22">
        <v>17</v>
      </c>
      <c r="O50" s="25">
        <f t="shared" si="31"/>
        <v>7.65</v>
      </c>
      <c r="P50" s="26">
        <f t="shared" si="32"/>
        <v>8</v>
      </c>
      <c r="Q50" s="28"/>
      <c r="R50" s="29">
        <f t="shared" si="33"/>
        <v>9.4500000000000011</v>
      </c>
      <c r="S50" s="14">
        <v>38</v>
      </c>
    </row>
    <row r="51" spans="1:21">
      <c r="A51" s="43"/>
      <c r="B51" s="57"/>
      <c r="D51" s="22"/>
      <c r="E51" s="23"/>
      <c r="F51" s="22"/>
      <c r="G51" s="22"/>
      <c r="H51" s="25"/>
      <c r="I51" s="26"/>
      <c r="J51" s="27"/>
      <c r="K51" s="22"/>
      <c r="L51" s="23"/>
      <c r="M51" s="22"/>
      <c r="N51" s="22"/>
      <c r="O51" s="25"/>
      <c r="P51" s="26"/>
      <c r="Q51" s="28"/>
      <c r="R51" s="29"/>
    </row>
    <row r="52" spans="1:21">
      <c r="A52" s="44" t="s">
        <v>31</v>
      </c>
      <c r="B52" s="58" t="s">
        <v>31</v>
      </c>
      <c r="C52" s="14">
        <v>1</v>
      </c>
      <c r="D52" s="22" t="s">
        <v>125</v>
      </c>
      <c r="E52" s="23"/>
      <c r="F52" s="22">
        <v>16.8</v>
      </c>
      <c r="G52" s="22">
        <v>19</v>
      </c>
      <c r="H52" s="25">
        <f t="shared" ref="H52:H57" si="34">0.45*G52</f>
        <v>8.5500000000000007</v>
      </c>
      <c r="I52" s="26">
        <f t="shared" ref="I52:I57" si="35">ROUND(H52,0)</f>
        <v>9</v>
      </c>
      <c r="J52" s="27"/>
      <c r="K52" s="22" t="s">
        <v>126</v>
      </c>
      <c r="L52" s="23"/>
      <c r="M52" s="22">
        <v>3</v>
      </c>
      <c r="N52" s="22">
        <v>3</v>
      </c>
      <c r="O52" s="25">
        <f t="shared" ref="O52:O57" si="36">0.45*N52</f>
        <v>1.35</v>
      </c>
      <c r="P52" s="26">
        <f t="shared" ref="P52:P57" si="37">ROUND(O52,0)</f>
        <v>1</v>
      </c>
      <c r="Q52" s="28"/>
      <c r="R52" s="29">
        <f>H47+O47</f>
        <v>9</v>
      </c>
      <c r="S52" s="14">
        <v>47.5</v>
      </c>
    </row>
    <row r="53" spans="1:21">
      <c r="A53" s="44" t="s">
        <v>31</v>
      </c>
      <c r="B53" s="58" t="s">
        <v>31</v>
      </c>
      <c r="C53" s="14">
        <v>2</v>
      </c>
      <c r="D53" s="22" t="s">
        <v>96</v>
      </c>
      <c r="E53" s="23"/>
      <c r="F53" s="22">
        <v>11.4</v>
      </c>
      <c r="G53" s="22">
        <v>12</v>
      </c>
      <c r="H53" s="25">
        <f t="shared" si="34"/>
        <v>5.4</v>
      </c>
      <c r="I53" s="26">
        <f t="shared" si="35"/>
        <v>5</v>
      </c>
      <c r="J53" s="27"/>
      <c r="K53" s="22" t="s">
        <v>81</v>
      </c>
      <c r="L53" s="23"/>
      <c r="M53" s="22">
        <v>9.1999999999999993</v>
      </c>
      <c r="N53" s="22">
        <v>10</v>
      </c>
      <c r="O53" s="25">
        <f t="shared" si="36"/>
        <v>4.5</v>
      </c>
      <c r="P53" s="26">
        <f t="shared" si="37"/>
        <v>5</v>
      </c>
      <c r="Q53" s="28"/>
      <c r="R53" s="29">
        <f>H53+O53</f>
        <v>9.9</v>
      </c>
      <c r="S53" s="14">
        <v>48.5</v>
      </c>
      <c r="T53" s="14" t="s">
        <v>153</v>
      </c>
    </row>
    <row r="54" spans="1:21">
      <c r="A54" s="44" t="s">
        <v>31</v>
      </c>
      <c r="B54" s="58" t="s">
        <v>31</v>
      </c>
      <c r="C54" s="14">
        <v>3</v>
      </c>
      <c r="D54" s="22" t="s">
        <v>58</v>
      </c>
      <c r="E54" s="23"/>
      <c r="F54" s="22">
        <v>9.3000000000000007</v>
      </c>
      <c r="G54" s="22">
        <v>10</v>
      </c>
      <c r="H54" s="25">
        <f t="shared" si="34"/>
        <v>4.5</v>
      </c>
      <c r="I54" s="26">
        <f t="shared" si="35"/>
        <v>5</v>
      </c>
      <c r="J54" s="27"/>
      <c r="K54" s="22" t="s">
        <v>59</v>
      </c>
      <c r="L54" s="23"/>
      <c r="M54" s="22">
        <v>10.8</v>
      </c>
      <c r="N54" s="22">
        <v>12</v>
      </c>
      <c r="O54" s="25">
        <f t="shared" si="36"/>
        <v>5.4</v>
      </c>
      <c r="P54" s="26">
        <f t="shared" si="37"/>
        <v>5</v>
      </c>
      <c r="Q54" s="28"/>
      <c r="R54" s="29">
        <f>H54+O54</f>
        <v>9.9</v>
      </c>
      <c r="S54" s="14">
        <v>50</v>
      </c>
      <c r="T54" s="14" t="s">
        <v>152</v>
      </c>
      <c r="U54" s="14" t="s">
        <v>152</v>
      </c>
    </row>
    <row r="55" spans="1:21">
      <c r="A55" s="44" t="s">
        <v>31</v>
      </c>
      <c r="B55" s="58" t="s">
        <v>31</v>
      </c>
      <c r="C55" s="14">
        <v>4</v>
      </c>
      <c r="D55" s="22" t="s">
        <v>97</v>
      </c>
      <c r="E55" s="23"/>
      <c r="F55" s="22">
        <v>13</v>
      </c>
      <c r="G55" s="22">
        <v>14</v>
      </c>
      <c r="H55" s="25">
        <f t="shared" si="34"/>
        <v>6.3</v>
      </c>
      <c r="I55" s="26">
        <f t="shared" si="35"/>
        <v>6</v>
      </c>
      <c r="J55" s="27"/>
      <c r="K55" s="22" t="s">
        <v>128</v>
      </c>
      <c r="L55" s="23"/>
      <c r="M55" s="22">
        <v>9</v>
      </c>
      <c r="N55" s="22">
        <v>8</v>
      </c>
      <c r="O55" s="25">
        <f t="shared" si="36"/>
        <v>3.6</v>
      </c>
      <c r="P55" s="26">
        <f t="shared" si="37"/>
        <v>4</v>
      </c>
      <c r="Q55" s="28"/>
      <c r="R55" s="29">
        <f>H55+O55</f>
        <v>9.9</v>
      </c>
      <c r="S55" s="14">
        <v>36.5</v>
      </c>
    </row>
    <row r="56" spans="1:21">
      <c r="A56" s="44" t="s">
        <v>31</v>
      </c>
      <c r="B56" s="58" t="s">
        <v>31</v>
      </c>
      <c r="C56" s="14">
        <v>5</v>
      </c>
      <c r="D56" s="22" t="s">
        <v>33</v>
      </c>
      <c r="E56" s="23"/>
      <c r="F56" s="22">
        <v>6.1</v>
      </c>
      <c r="G56" s="22">
        <v>6</v>
      </c>
      <c r="H56" s="25">
        <f t="shared" si="34"/>
        <v>2.7</v>
      </c>
      <c r="I56" s="26">
        <f t="shared" si="35"/>
        <v>3</v>
      </c>
      <c r="J56" s="27"/>
      <c r="K56" s="22" t="s">
        <v>79</v>
      </c>
      <c r="L56" s="32" t="s">
        <v>25</v>
      </c>
      <c r="M56" s="22">
        <v>19</v>
      </c>
      <c r="N56" s="22">
        <v>16</v>
      </c>
      <c r="O56" s="25">
        <f t="shared" si="36"/>
        <v>7.2</v>
      </c>
      <c r="P56" s="26">
        <f t="shared" si="37"/>
        <v>7</v>
      </c>
      <c r="Q56" s="28"/>
      <c r="R56" s="29">
        <f>H62+O62</f>
        <v>12.149999999999999</v>
      </c>
      <c r="S56" s="14">
        <v>59</v>
      </c>
      <c r="T56" s="14" t="s">
        <v>151</v>
      </c>
      <c r="U56" s="14" t="s">
        <v>151</v>
      </c>
    </row>
    <row r="57" spans="1:21">
      <c r="A57" s="44" t="s">
        <v>31</v>
      </c>
      <c r="B57" s="58" t="s">
        <v>31</v>
      </c>
      <c r="C57" s="14">
        <v>6</v>
      </c>
      <c r="D57" s="22" t="s">
        <v>129</v>
      </c>
      <c r="E57" s="23"/>
      <c r="F57" s="22">
        <v>12.5</v>
      </c>
      <c r="G57" s="22">
        <v>14</v>
      </c>
      <c r="H57" s="25">
        <f t="shared" si="34"/>
        <v>6.3</v>
      </c>
      <c r="I57" s="26">
        <f t="shared" si="35"/>
        <v>6</v>
      </c>
      <c r="J57" s="27"/>
      <c r="K57" s="22" t="s">
        <v>130</v>
      </c>
      <c r="L57" s="23"/>
      <c r="M57" s="22">
        <v>11</v>
      </c>
      <c r="N57" s="22">
        <v>10</v>
      </c>
      <c r="O57" s="25">
        <f t="shared" si="36"/>
        <v>4.5</v>
      </c>
      <c r="P57" s="26">
        <f t="shared" si="37"/>
        <v>5</v>
      </c>
      <c r="Q57" s="28"/>
      <c r="R57" s="29">
        <f>H57+O57</f>
        <v>10.8</v>
      </c>
      <c r="S57" s="14">
        <v>43.5</v>
      </c>
    </row>
    <row r="58" spans="1:21">
      <c r="A58" s="44"/>
      <c r="B58" s="58"/>
      <c r="D58" s="22"/>
      <c r="E58" s="23"/>
      <c r="F58" s="22"/>
      <c r="G58" s="22"/>
      <c r="H58" s="25"/>
      <c r="I58" s="26"/>
      <c r="J58" s="27"/>
      <c r="K58" s="22"/>
      <c r="L58" s="23"/>
      <c r="M58" s="22"/>
      <c r="N58" s="22"/>
      <c r="O58" s="25"/>
      <c r="P58" s="26"/>
      <c r="Q58" s="28"/>
      <c r="R58" s="29"/>
    </row>
    <row r="59" spans="1:21">
      <c r="A59" s="13" t="s">
        <v>34</v>
      </c>
      <c r="B59" s="50" t="s">
        <v>34</v>
      </c>
      <c r="C59" s="14">
        <v>1</v>
      </c>
      <c r="D59" s="22" t="s">
        <v>91</v>
      </c>
      <c r="E59" s="23"/>
      <c r="F59" s="22">
        <v>10.9</v>
      </c>
      <c r="G59" s="22">
        <v>12</v>
      </c>
      <c r="H59" s="25">
        <f t="shared" ref="H59:H64" si="38">0.45*G59</f>
        <v>5.4</v>
      </c>
      <c r="I59" s="26">
        <f t="shared" ref="I59:I64" si="39">ROUND(H59,0)</f>
        <v>5</v>
      </c>
      <c r="J59" s="27"/>
      <c r="K59" s="22" t="s">
        <v>131</v>
      </c>
      <c r="L59" s="23"/>
      <c r="M59" s="22">
        <v>11.8</v>
      </c>
      <c r="N59" s="22">
        <v>13</v>
      </c>
      <c r="O59" s="25">
        <f t="shared" ref="O59:O64" si="40">0.45*N59</f>
        <v>5.8500000000000005</v>
      </c>
      <c r="P59" s="26">
        <f t="shared" ref="P59:P64" si="41">ROUND(O59,0)</f>
        <v>6</v>
      </c>
      <c r="Q59" s="28"/>
      <c r="R59" s="29">
        <f t="shared" ref="R59:R64" si="42">H59+O59</f>
        <v>11.25</v>
      </c>
      <c r="S59" s="14">
        <v>51.5</v>
      </c>
      <c r="T59" s="14" t="s">
        <v>153</v>
      </c>
    </row>
    <row r="60" spans="1:21">
      <c r="A60" s="13" t="s">
        <v>34</v>
      </c>
      <c r="B60" s="50" t="s">
        <v>34</v>
      </c>
      <c r="C60" s="14">
        <v>2</v>
      </c>
      <c r="D60" s="22" t="s">
        <v>132</v>
      </c>
      <c r="E60" s="23"/>
      <c r="F60" s="22">
        <v>15</v>
      </c>
      <c r="G60" s="22">
        <v>14</v>
      </c>
      <c r="H60" s="25">
        <f t="shared" si="38"/>
        <v>6.3</v>
      </c>
      <c r="I60" s="26">
        <f t="shared" si="39"/>
        <v>6</v>
      </c>
      <c r="J60" s="27"/>
      <c r="K60" s="22" t="s">
        <v>133</v>
      </c>
      <c r="L60" s="23"/>
      <c r="M60" s="22">
        <v>10.1</v>
      </c>
      <c r="N60" s="22">
        <v>11</v>
      </c>
      <c r="O60" s="25">
        <f t="shared" si="40"/>
        <v>4.95</v>
      </c>
      <c r="P60" s="26">
        <f t="shared" si="41"/>
        <v>5</v>
      </c>
      <c r="Q60" s="28"/>
      <c r="R60" s="29">
        <f t="shared" si="42"/>
        <v>11.25</v>
      </c>
      <c r="S60" s="14">
        <v>52</v>
      </c>
      <c r="T60" s="14" t="s">
        <v>151</v>
      </c>
      <c r="U60" s="14" t="s">
        <v>151</v>
      </c>
    </row>
    <row r="61" spans="1:21">
      <c r="A61" s="13" t="s">
        <v>34</v>
      </c>
      <c r="B61" s="50" t="s">
        <v>34</v>
      </c>
      <c r="C61" s="14">
        <v>3</v>
      </c>
      <c r="D61" s="22" t="s">
        <v>83</v>
      </c>
      <c r="E61" s="23"/>
      <c r="F61" s="22">
        <v>9.1</v>
      </c>
      <c r="G61" s="22">
        <v>10</v>
      </c>
      <c r="H61" s="25">
        <f t="shared" si="38"/>
        <v>4.5</v>
      </c>
      <c r="I61" s="26">
        <f t="shared" si="39"/>
        <v>5</v>
      </c>
      <c r="J61" s="27"/>
      <c r="K61" s="22" t="s">
        <v>84</v>
      </c>
      <c r="L61" s="32" t="s">
        <v>25</v>
      </c>
      <c r="M61" s="22">
        <v>18</v>
      </c>
      <c r="N61" s="22">
        <v>15</v>
      </c>
      <c r="O61" s="25">
        <f t="shared" si="40"/>
        <v>6.75</v>
      </c>
      <c r="P61" s="26">
        <f t="shared" si="41"/>
        <v>7</v>
      </c>
      <c r="Q61" s="28"/>
      <c r="R61" s="29">
        <f t="shared" si="42"/>
        <v>11.25</v>
      </c>
      <c r="S61" s="14">
        <v>51.5</v>
      </c>
      <c r="T61" s="14" t="s">
        <v>152</v>
      </c>
      <c r="U61" s="14" t="s">
        <v>152</v>
      </c>
    </row>
    <row r="62" spans="1:21">
      <c r="A62" s="13" t="s">
        <v>34</v>
      </c>
      <c r="B62" s="50" t="s">
        <v>34</v>
      </c>
      <c r="C62" s="14">
        <v>4</v>
      </c>
      <c r="D62" s="22" t="s">
        <v>64</v>
      </c>
      <c r="E62" s="23"/>
      <c r="F62" s="22">
        <v>8.4</v>
      </c>
      <c r="G62" s="22">
        <v>9</v>
      </c>
      <c r="H62" s="25">
        <f t="shared" si="38"/>
        <v>4.05</v>
      </c>
      <c r="I62" s="26">
        <f t="shared" si="39"/>
        <v>4</v>
      </c>
      <c r="J62" s="27"/>
      <c r="K62" s="22" t="s">
        <v>85</v>
      </c>
      <c r="L62" s="32" t="s">
        <v>25</v>
      </c>
      <c r="M62" s="45">
        <v>20.9</v>
      </c>
      <c r="N62" s="22">
        <v>18</v>
      </c>
      <c r="O62" s="25">
        <f t="shared" si="40"/>
        <v>8.1</v>
      </c>
      <c r="P62" s="26">
        <f t="shared" si="41"/>
        <v>8</v>
      </c>
      <c r="Q62" s="28"/>
      <c r="R62" s="29">
        <f t="shared" si="42"/>
        <v>12.149999999999999</v>
      </c>
      <c r="S62" s="14">
        <v>40.5</v>
      </c>
    </row>
    <row r="63" spans="1:21">
      <c r="A63" s="13" t="s">
        <v>34</v>
      </c>
      <c r="B63" s="50" t="s">
        <v>34</v>
      </c>
      <c r="C63" s="14">
        <v>5</v>
      </c>
      <c r="D63" s="22" t="s">
        <v>134</v>
      </c>
      <c r="E63" s="23"/>
      <c r="F63" s="22">
        <v>11.3</v>
      </c>
      <c r="G63" s="22">
        <v>12</v>
      </c>
      <c r="H63" s="25">
        <f t="shared" si="38"/>
        <v>5.4</v>
      </c>
      <c r="I63" s="26">
        <f t="shared" si="39"/>
        <v>5</v>
      </c>
      <c r="J63" s="27"/>
      <c r="K63" s="22" t="s">
        <v>135</v>
      </c>
      <c r="L63" s="23"/>
      <c r="M63" s="22">
        <v>13.5</v>
      </c>
      <c r="N63" s="22">
        <v>15</v>
      </c>
      <c r="O63" s="25">
        <f t="shared" si="40"/>
        <v>6.75</v>
      </c>
      <c r="P63" s="26">
        <f t="shared" si="41"/>
        <v>7</v>
      </c>
      <c r="Q63" s="28"/>
      <c r="R63" s="29">
        <f t="shared" si="42"/>
        <v>12.15</v>
      </c>
      <c r="S63" s="14">
        <v>41.5</v>
      </c>
    </row>
    <row r="64" spans="1:21">
      <c r="A64" s="13" t="s">
        <v>34</v>
      </c>
      <c r="B64" s="50" t="s">
        <v>34</v>
      </c>
      <c r="C64" s="14">
        <v>6</v>
      </c>
      <c r="D64" s="22" t="s">
        <v>47</v>
      </c>
      <c r="E64" s="32" t="s">
        <v>25</v>
      </c>
      <c r="F64" s="22">
        <v>7.4</v>
      </c>
      <c r="G64" s="22">
        <v>4</v>
      </c>
      <c r="H64" s="25">
        <f t="shared" si="38"/>
        <v>1.8</v>
      </c>
      <c r="I64" s="26">
        <f t="shared" si="39"/>
        <v>2</v>
      </c>
      <c r="J64" s="27"/>
      <c r="K64" s="22" t="s">
        <v>136</v>
      </c>
      <c r="L64" s="36" t="s">
        <v>66</v>
      </c>
      <c r="M64" s="22">
        <v>28.2</v>
      </c>
      <c r="N64" s="22">
        <v>23</v>
      </c>
      <c r="O64" s="25">
        <f t="shared" si="40"/>
        <v>10.35</v>
      </c>
      <c r="P64" s="26">
        <f t="shared" si="41"/>
        <v>10</v>
      </c>
      <c r="Q64" s="46"/>
      <c r="R64" s="29">
        <f t="shared" si="42"/>
        <v>12.15</v>
      </c>
      <c r="S64" s="14">
        <v>48</v>
      </c>
    </row>
    <row r="65" spans="1:21">
      <c r="D65" s="22"/>
      <c r="E65" s="23"/>
      <c r="F65" s="22"/>
      <c r="G65" s="22"/>
      <c r="H65" s="25"/>
      <c r="I65" s="26"/>
      <c r="J65" s="27"/>
      <c r="K65" s="22"/>
      <c r="L65" s="23"/>
      <c r="M65" s="22"/>
      <c r="N65" s="22"/>
      <c r="O65" s="25"/>
      <c r="P65" s="26"/>
      <c r="Q65" s="46"/>
      <c r="R65" s="29"/>
    </row>
    <row r="66" spans="1:21">
      <c r="A66" s="47" t="s">
        <v>36</v>
      </c>
      <c r="B66" s="59" t="s">
        <v>36</v>
      </c>
      <c r="C66" s="14">
        <v>1</v>
      </c>
      <c r="D66" s="22" t="s">
        <v>35</v>
      </c>
      <c r="E66" s="23"/>
      <c r="F66" s="22">
        <v>12.8</v>
      </c>
      <c r="G66" s="22">
        <v>14</v>
      </c>
      <c r="H66" s="25">
        <f t="shared" ref="H66:H71" si="43">0.45*G66</f>
        <v>6.3</v>
      </c>
      <c r="I66" s="26">
        <f t="shared" ref="I66:I71" si="44">ROUND(H66,0)</f>
        <v>6</v>
      </c>
      <c r="J66" s="27"/>
      <c r="K66" s="22" t="s">
        <v>137</v>
      </c>
      <c r="L66" s="23"/>
      <c r="M66" s="22">
        <v>12.4</v>
      </c>
      <c r="N66" s="22">
        <v>14</v>
      </c>
      <c r="O66" s="25">
        <f t="shared" ref="O66:O71" si="45">0.45*N66</f>
        <v>6.3</v>
      </c>
      <c r="P66" s="26">
        <f t="shared" ref="P66:P71" si="46">ROUND(O66,0)</f>
        <v>6</v>
      </c>
      <c r="Q66" s="28"/>
      <c r="R66" s="29">
        <f t="shared" ref="R66:R71" si="47">H66+O66</f>
        <v>12.6</v>
      </c>
      <c r="S66" s="14">
        <v>46.5</v>
      </c>
    </row>
    <row r="67" spans="1:21">
      <c r="A67" s="47" t="s">
        <v>36</v>
      </c>
      <c r="B67" s="59" t="s">
        <v>36</v>
      </c>
      <c r="C67" s="14">
        <v>2</v>
      </c>
      <c r="D67" s="22" t="s">
        <v>138</v>
      </c>
      <c r="E67" s="23"/>
      <c r="F67" s="22">
        <v>11.7</v>
      </c>
      <c r="G67" s="22">
        <v>13</v>
      </c>
      <c r="H67" s="25">
        <f t="shared" si="43"/>
        <v>5.8500000000000005</v>
      </c>
      <c r="I67" s="26">
        <f t="shared" si="44"/>
        <v>6</v>
      </c>
      <c r="J67" s="27"/>
      <c r="K67" s="31" t="s">
        <v>92</v>
      </c>
      <c r="L67" s="23"/>
      <c r="M67" s="22">
        <v>13.4</v>
      </c>
      <c r="N67" s="22">
        <v>15</v>
      </c>
      <c r="O67" s="25">
        <f t="shared" si="45"/>
        <v>6.75</v>
      </c>
      <c r="P67" s="26">
        <f t="shared" si="46"/>
        <v>7</v>
      </c>
      <c r="Q67" s="28"/>
      <c r="R67" s="29">
        <f t="shared" si="47"/>
        <v>12.600000000000001</v>
      </c>
      <c r="S67" s="14">
        <v>45</v>
      </c>
    </row>
    <row r="68" spans="1:21">
      <c r="A68" s="47" t="s">
        <v>36</v>
      </c>
      <c r="B68" s="59" t="s">
        <v>36</v>
      </c>
      <c r="C68" s="14">
        <v>3</v>
      </c>
      <c r="D68" s="22" t="s">
        <v>46</v>
      </c>
      <c r="E68" s="23"/>
      <c r="F68" s="22">
        <v>14</v>
      </c>
      <c r="G68" s="22">
        <v>15</v>
      </c>
      <c r="H68" s="25">
        <f t="shared" si="43"/>
        <v>6.75</v>
      </c>
      <c r="I68" s="26">
        <f t="shared" si="44"/>
        <v>7</v>
      </c>
      <c r="J68" s="27"/>
      <c r="K68" s="22" t="s">
        <v>88</v>
      </c>
      <c r="L68" s="23"/>
      <c r="M68" s="22">
        <v>13.3</v>
      </c>
      <c r="N68" s="22">
        <v>15</v>
      </c>
      <c r="O68" s="25">
        <f t="shared" si="45"/>
        <v>6.75</v>
      </c>
      <c r="P68" s="26">
        <f t="shared" si="46"/>
        <v>7</v>
      </c>
      <c r="Q68" s="28"/>
      <c r="R68" s="29">
        <f t="shared" si="47"/>
        <v>13.5</v>
      </c>
      <c r="S68" s="14">
        <v>53.5</v>
      </c>
      <c r="T68" s="14" t="s">
        <v>151</v>
      </c>
      <c r="U68" s="14" t="s">
        <v>151</v>
      </c>
    </row>
    <row r="69" spans="1:21">
      <c r="A69" s="47" t="s">
        <v>36</v>
      </c>
      <c r="B69" s="59" t="s">
        <v>36</v>
      </c>
      <c r="C69" s="14">
        <v>4</v>
      </c>
      <c r="D69" s="22" t="s">
        <v>48</v>
      </c>
      <c r="E69" s="32" t="s">
        <v>25</v>
      </c>
      <c r="F69" s="22">
        <v>11.6</v>
      </c>
      <c r="G69" s="22">
        <v>8</v>
      </c>
      <c r="H69" s="25">
        <f t="shared" si="43"/>
        <v>3.6</v>
      </c>
      <c r="I69" s="26">
        <f t="shared" si="44"/>
        <v>4</v>
      </c>
      <c r="J69" s="27"/>
      <c r="K69" s="22" t="s">
        <v>139</v>
      </c>
      <c r="L69" s="23"/>
      <c r="M69" s="22">
        <v>19.600000000000001</v>
      </c>
      <c r="N69" s="22">
        <v>22</v>
      </c>
      <c r="O69" s="25">
        <f t="shared" si="45"/>
        <v>9.9</v>
      </c>
      <c r="P69" s="26">
        <f t="shared" si="46"/>
        <v>10</v>
      </c>
      <c r="Q69" s="28"/>
      <c r="R69" s="29">
        <f t="shared" si="47"/>
        <v>13.5</v>
      </c>
      <c r="S69" s="14">
        <v>42.5</v>
      </c>
    </row>
    <row r="70" spans="1:21">
      <c r="A70" s="47" t="s">
        <v>36</v>
      </c>
      <c r="B70" s="59" t="s">
        <v>36</v>
      </c>
      <c r="C70" s="14">
        <v>5</v>
      </c>
      <c r="D70" s="22" t="s">
        <v>95</v>
      </c>
      <c r="E70" s="23"/>
      <c r="F70" s="22">
        <v>8.1</v>
      </c>
      <c r="G70" s="22">
        <v>9</v>
      </c>
      <c r="H70" s="25">
        <f t="shared" si="43"/>
        <v>4.05</v>
      </c>
      <c r="I70" s="26">
        <f t="shared" si="44"/>
        <v>4</v>
      </c>
      <c r="J70" s="27"/>
      <c r="K70" s="22" t="s">
        <v>140</v>
      </c>
      <c r="L70" s="23"/>
      <c r="M70" s="22">
        <v>25</v>
      </c>
      <c r="N70" s="22">
        <v>24</v>
      </c>
      <c r="O70" s="25">
        <f t="shared" si="45"/>
        <v>10.8</v>
      </c>
      <c r="P70" s="26">
        <f t="shared" si="46"/>
        <v>11</v>
      </c>
      <c r="Q70" s="28"/>
      <c r="R70" s="29">
        <f t="shared" si="47"/>
        <v>14.850000000000001</v>
      </c>
      <c r="S70" s="14">
        <v>47</v>
      </c>
      <c r="T70" s="14" t="s">
        <v>153</v>
      </c>
    </row>
    <row r="71" spans="1:21">
      <c r="A71" s="47" t="s">
        <v>36</v>
      </c>
      <c r="B71" s="59" t="s">
        <v>36</v>
      </c>
      <c r="C71" s="14">
        <v>6</v>
      </c>
      <c r="D71" s="22" t="s">
        <v>86</v>
      </c>
      <c r="E71" s="23"/>
      <c r="F71" s="22">
        <v>13.7</v>
      </c>
      <c r="G71" s="22">
        <v>15</v>
      </c>
      <c r="H71" s="25">
        <f t="shared" si="43"/>
        <v>6.75</v>
      </c>
      <c r="I71" s="26">
        <f t="shared" si="44"/>
        <v>7</v>
      </c>
      <c r="J71" s="27"/>
      <c r="K71" s="22" t="s">
        <v>87</v>
      </c>
      <c r="L71" s="23"/>
      <c r="M71" s="22">
        <v>18.8</v>
      </c>
      <c r="N71" s="22">
        <v>20</v>
      </c>
      <c r="O71" s="25">
        <f t="shared" si="45"/>
        <v>9</v>
      </c>
      <c r="P71" s="26">
        <f t="shared" si="46"/>
        <v>9</v>
      </c>
      <c r="Q71" s="28"/>
      <c r="R71" s="29">
        <f t="shared" si="47"/>
        <v>15.75</v>
      </c>
      <c r="S71" s="14">
        <v>50.5</v>
      </c>
      <c r="T71" s="14" t="s">
        <v>152</v>
      </c>
      <c r="U71" s="14" t="s">
        <v>152</v>
      </c>
    </row>
    <row r="72" spans="1:21">
      <c r="D72" s="22"/>
      <c r="E72" s="23"/>
      <c r="F72" s="22"/>
      <c r="G72" s="22"/>
      <c r="H72" s="25"/>
      <c r="I72" s="48"/>
      <c r="J72" s="25"/>
      <c r="K72" s="22"/>
      <c r="L72" s="23"/>
      <c r="M72" s="22"/>
      <c r="N72" s="22"/>
      <c r="O72" s="25"/>
      <c r="P72" s="48"/>
      <c r="Q72" s="49"/>
      <c r="R72" s="25"/>
    </row>
  </sheetData>
  <sheetProtection selectLockedCells="1" selectUnlockedCells="1"/>
  <autoFilter ref="A2:R2" xr:uid="{00000000-0009-0000-0000-000000000000}">
    <sortState xmlns:xlrd2="http://schemas.microsoft.com/office/spreadsheetml/2017/richdata2" ref="A2:R61">
      <sortCondition ref="R1"/>
    </sortState>
  </autoFilter>
  <printOptions gridLines="1"/>
  <pageMargins left="0.25" right="0.25" top="0.75" bottom="0.75" header="0.3" footer="0.3"/>
  <pageSetup scale="62" firstPageNumber="0" orientation="portrait" horizontalDpi="300" verticalDpi="300" r:id="rId1"/>
  <headerFooter alignWithMargins="0"/>
  <ignoredErrors>
    <ignoredError sqref="R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6"/>
  <sheetViews>
    <sheetView workbookViewId="0">
      <selection activeCell="C5" sqref="C5"/>
    </sheetView>
  </sheetViews>
  <sheetFormatPr baseColWidth="10" defaultColWidth="8.83203125" defaultRowHeight="15"/>
  <cols>
    <col min="1" max="1" width="4.6640625" customWidth="1"/>
    <col min="2" max="2" width="11.1640625" bestFit="1" customWidth="1"/>
    <col min="3" max="11" width="4" bestFit="1" customWidth="1"/>
    <col min="12" max="12" width="11.1640625" bestFit="1" customWidth="1"/>
    <col min="13" max="21" width="4" bestFit="1" customWidth="1"/>
  </cols>
  <sheetData>
    <row r="1" spans="2:21" ht="16" thickBot="1"/>
    <row r="2" spans="2:21">
      <c r="B2" s="3" t="s">
        <v>0</v>
      </c>
      <c r="C2" s="4">
        <v>1</v>
      </c>
      <c r="D2" s="4">
        <v>2</v>
      </c>
      <c r="E2" s="5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6">
        <v>9</v>
      </c>
      <c r="L2" s="3" t="s">
        <v>0</v>
      </c>
      <c r="M2" s="4">
        <v>10</v>
      </c>
      <c r="N2" s="4">
        <v>11</v>
      </c>
      <c r="O2" s="5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6">
        <v>18</v>
      </c>
    </row>
    <row r="3" spans="2:21">
      <c r="B3" s="7" t="s">
        <v>37</v>
      </c>
      <c r="C3" s="1">
        <v>392</v>
      </c>
      <c r="D3" s="1">
        <v>371</v>
      </c>
      <c r="E3" s="1">
        <v>167</v>
      </c>
      <c r="F3" s="1">
        <v>486</v>
      </c>
      <c r="G3" s="1">
        <v>181</v>
      </c>
      <c r="H3" s="1">
        <v>406</v>
      </c>
      <c r="I3" s="1">
        <v>391</v>
      </c>
      <c r="J3" s="1">
        <v>350</v>
      </c>
      <c r="K3" s="8">
        <v>461</v>
      </c>
      <c r="L3" s="7" t="s">
        <v>37</v>
      </c>
      <c r="M3" s="1">
        <v>154</v>
      </c>
      <c r="N3" s="1">
        <v>371</v>
      </c>
      <c r="O3" s="1">
        <v>536</v>
      </c>
      <c r="P3" s="1">
        <v>311</v>
      </c>
      <c r="Q3" s="1">
        <v>367</v>
      </c>
      <c r="R3" s="1">
        <v>354</v>
      </c>
      <c r="S3" s="1">
        <v>553</v>
      </c>
      <c r="T3" s="1">
        <v>172</v>
      </c>
      <c r="U3" s="8">
        <v>339</v>
      </c>
    </row>
    <row r="4" spans="2:21">
      <c r="B4" s="7" t="s">
        <v>40</v>
      </c>
      <c r="C4" s="2">
        <v>343</v>
      </c>
      <c r="D4" s="2">
        <v>296</v>
      </c>
      <c r="E4" s="2">
        <v>164</v>
      </c>
      <c r="F4" s="2">
        <v>465</v>
      </c>
      <c r="G4" s="2">
        <v>171</v>
      </c>
      <c r="H4" s="2">
        <v>345</v>
      </c>
      <c r="I4" s="2">
        <v>318</v>
      </c>
      <c r="J4" s="2">
        <v>286</v>
      </c>
      <c r="K4" s="9">
        <v>437</v>
      </c>
      <c r="L4" s="7" t="s">
        <v>40</v>
      </c>
      <c r="M4" s="2">
        <v>132</v>
      </c>
      <c r="N4" s="2">
        <v>324</v>
      </c>
      <c r="O4" s="2">
        <v>417</v>
      </c>
      <c r="P4" s="2">
        <v>280</v>
      </c>
      <c r="Q4" s="2">
        <v>350</v>
      </c>
      <c r="R4" s="2">
        <v>346</v>
      </c>
      <c r="S4" s="2">
        <v>479</v>
      </c>
      <c r="T4" s="2">
        <v>134</v>
      </c>
      <c r="U4" s="9">
        <v>317</v>
      </c>
    </row>
    <row r="5" spans="2:21">
      <c r="B5" s="7" t="s">
        <v>38</v>
      </c>
      <c r="C5" s="1">
        <v>3</v>
      </c>
      <c r="D5" s="1">
        <v>1</v>
      </c>
      <c r="E5" s="1">
        <v>5</v>
      </c>
      <c r="F5" s="1">
        <v>6</v>
      </c>
      <c r="G5" s="1">
        <v>7</v>
      </c>
      <c r="H5" s="1">
        <v>4</v>
      </c>
      <c r="I5" s="1">
        <v>2</v>
      </c>
      <c r="J5" s="1">
        <v>8</v>
      </c>
      <c r="K5" s="8">
        <v>9</v>
      </c>
      <c r="L5" s="7" t="s">
        <v>38</v>
      </c>
      <c r="M5" s="1">
        <v>8</v>
      </c>
      <c r="N5" s="1">
        <v>3</v>
      </c>
      <c r="O5" s="1">
        <v>1</v>
      </c>
      <c r="P5" s="1">
        <v>9</v>
      </c>
      <c r="Q5" s="1">
        <v>2</v>
      </c>
      <c r="R5" s="1">
        <v>6</v>
      </c>
      <c r="S5" s="1">
        <v>4</v>
      </c>
      <c r="T5" s="1">
        <v>5</v>
      </c>
      <c r="U5" s="8">
        <v>7</v>
      </c>
    </row>
    <row r="6" spans="2:21" ht="16" thickBot="1">
      <c r="B6" s="10" t="s">
        <v>39</v>
      </c>
      <c r="C6" s="11">
        <v>4</v>
      </c>
      <c r="D6" s="11">
        <v>4</v>
      </c>
      <c r="E6" s="11">
        <v>3</v>
      </c>
      <c r="F6" s="11">
        <v>5</v>
      </c>
      <c r="G6" s="11">
        <v>3</v>
      </c>
      <c r="H6" s="11">
        <v>4</v>
      </c>
      <c r="I6" s="11">
        <v>4</v>
      </c>
      <c r="J6" s="11">
        <v>4</v>
      </c>
      <c r="K6" s="12">
        <v>5</v>
      </c>
      <c r="L6" s="10" t="s">
        <v>39</v>
      </c>
      <c r="M6" s="11">
        <v>3</v>
      </c>
      <c r="N6" s="11">
        <v>4</v>
      </c>
      <c r="O6" s="11">
        <v>5</v>
      </c>
      <c r="P6" s="11">
        <v>4</v>
      </c>
      <c r="Q6" s="11">
        <v>4</v>
      </c>
      <c r="R6" s="11">
        <v>4</v>
      </c>
      <c r="S6" s="11">
        <v>5</v>
      </c>
      <c r="T6" s="11">
        <v>3</v>
      </c>
      <c r="U6" s="12">
        <v>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Teams</vt:lpstr>
      <vt:lpstr>FMGC scorecard</vt:lpstr>
      <vt:lpstr>h10h</vt:lpstr>
      <vt:lpstr>h11h</vt:lpstr>
      <vt:lpstr>h12h</vt:lpstr>
      <vt:lpstr>h13h</vt:lpstr>
      <vt:lpstr>h14h</vt:lpstr>
      <vt:lpstr>h15h</vt:lpstr>
      <vt:lpstr>h16h</vt:lpstr>
      <vt:lpstr>h17h</vt:lpstr>
      <vt:lpstr>h18h</vt:lpstr>
      <vt:lpstr>h1h</vt:lpstr>
      <vt:lpstr>h2h</vt:lpstr>
      <vt:lpstr>h3h</vt:lpstr>
      <vt:lpstr>h4h</vt:lpstr>
      <vt:lpstr>h5h</vt:lpstr>
      <vt:lpstr>h6h</vt:lpstr>
      <vt:lpstr>h7h</vt:lpstr>
      <vt:lpstr>h8h</vt:lpstr>
      <vt:lpstr>h9h</vt:lpstr>
      <vt:lpstr>Teams!Print_Area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U156139</dc:creator>
  <cp:lastModifiedBy>Microsoft Office User</cp:lastModifiedBy>
  <cp:lastPrinted>2023-06-11T19:59:56Z</cp:lastPrinted>
  <dcterms:created xsi:type="dcterms:W3CDTF">2016-06-28T19:01:04Z</dcterms:created>
  <dcterms:modified xsi:type="dcterms:W3CDTF">2023-06-24T02:41:17Z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82a5f181-f2e3-461c-b982-86fe5e9c5eef</vt:lpwstr>
  </property>
  <property fmtid="{D5CDD505-2E9C-101B-9397-08002B2CF9AE}" pid="3" name="Classification">
    <vt:lpwstr>Unclassified</vt:lpwstr>
  </property>
</Properties>
</file>